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Shared drives\Operations\HASH11\Website\"/>
    </mc:Choice>
  </mc:AlternateContent>
  <xr:revisionPtr revIDLastSave="0" documentId="13_ncr:1_{F492C52A-AC89-416D-AF40-66E9A271BEF9}" xr6:coauthVersionLast="47" xr6:coauthVersionMax="47" xr10:uidLastSave="{00000000-0000-0000-0000-000000000000}"/>
  <bookViews>
    <workbookView xWindow="-25515" yWindow="1425" windowWidth="24735" windowHeight="13200" activeTab="1" xr2:uid="{00000000-000D-0000-FFFF-FFFF00000000}"/>
  </bookViews>
  <sheets>
    <sheet name="Portugues" sheetId="2" r:id="rId1"/>
    <sheet name="English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1" i="1" l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O120" i="2"/>
  <c r="N120" i="2"/>
  <c r="P120" i="2" s="1"/>
  <c r="M120" i="2"/>
  <c r="K120" i="2"/>
  <c r="J120" i="2"/>
  <c r="L120" i="2" s="1"/>
  <c r="D120" i="2"/>
  <c r="Q120" i="2" s="1"/>
  <c r="O121" i="2" l="1"/>
  <c r="N121" i="2"/>
  <c r="M121" i="2"/>
  <c r="K121" i="2"/>
  <c r="J121" i="2"/>
  <c r="L121" i="2" s="1"/>
  <c r="D121" i="2"/>
  <c r="Q121" i="2" s="1"/>
  <c r="O120" i="1"/>
  <c r="N120" i="1"/>
  <c r="M120" i="1"/>
  <c r="L120" i="1"/>
  <c r="B120" i="1"/>
  <c r="C120" i="1"/>
  <c r="E120" i="1"/>
  <c r="F120" i="1"/>
  <c r="G120" i="1"/>
  <c r="H120" i="1"/>
  <c r="I120" i="1"/>
  <c r="J120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K119" i="2"/>
  <c r="M119" i="2" s="1"/>
  <c r="O119" i="2"/>
  <c r="N119" i="2"/>
  <c r="J119" i="2"/>
  <c r="L119" i="2" s="1"/>
  <c r="D119" i="2"/>
  <c r="B118" i="1"/>
  <c r="C118" i="1"/>
  <c r="D118" i="1"/>
  <c r="E118" i="1"/>
  <c r="F118" i="1"/>
  <c r="G118" i="1"/>
  <c r="H118" i="1"/>
  <c r="I118" i="1"/>
  <c r="M118" i="1"/>
  <c r="N118" i="1"/>
  <c r="O118" i="1"/>
  <c r="O118" i="2"/>
  <c r="N118" i="2"/>
  <c r="K118" i="2"/>
  <c r="M118" i="2" s="1"/>
  <c r="J118" i="2"/>
  <c r="L118" i="2" s="1"/>
  <c r="L118" i="1" s="1"/>
  <c r="D118" i="2"/>
  <c r="Q118" i="2" s="1"/>
  <c r="Q118" i="1" s="1"/>
  <c r="B117" i="1"/>
  <c r="C117" i="1"/>
  <c r="E117" i="1"/>
  <c r="F117" i="1"/>
  <c r="G117" i="1"/>
  <c r="H117" i="1"/>
  <c r="I117" i="1"/>
  <c r="J117" i="1"/>
  <c r="K117" i="1"/>
  <c r="O117" i="1"/>
  <c r="P117" i="1"/>
  <c r="O117" i="2"/>
  <c r="N117" i="2"/>
  <c r="P117" i="2" s="1"/>
  <c r="K117" i="2"/>
  <c r="M117" i="2" s="1"/>
  <c r="M117" i="1" s="1"/>
  <c r="J117" i="2"/>
  <c r="L117" i="2" s="1"/>
  <c r="L117" i="1" s="1"/>
  <c r="D117" i="2"/>
  <c r="D117" i="1" s="1"/>
  <c r="B116" i="1"/>
  <c r="C116" i="1"/>
  <c r="E116" i="1"/>
  <c r="F116" i="1"/>
  <c r="G116" i="1"/>
  <c r="H116" i="1"/>
  <c r="I116" i="1"/>
  <c r="J116" i="1"/>
  <c r="K116" i="1"/>
  <c r="M116" i="1"/>
  <c r="O116" i="2"/>
  <c r="O116" i="1" s="1"/>
  <c r="N116" i="2"/>
  <c r="N116" i="1" s="1"/>
  <c r="K116" i="2"/>
  <c r="M116" i="2" s="1"/>
  <c r="J116" i="2"/>
  <c r="L116" i="2" s="1"/>
  <c r="L116" i="1" s="1"/>
  <c r="D116" i="2"/>
  <c r="B115" i="1"/>
  <c r="C115" i="1"/>
  <c r="E115" i="1"/>
  <c r="F115" i="1"/>
  <c r="G115" i="1"/>
  <c r="H115" i="1"/>
  <c r="I115" i="1"/>
  <c r="M115" i="1"/>
  <c r="N115" i="1"/>
  <c r="O115" i="1"/>
  <c r="O115" i="2"/>
  <c r="N115" i="2"/>
  <c r="K115" i="2"/>
  <c r="M115" i="2" s="1"/>
  <c r="J115" i="2"/>
  <c r="L115" i="2" s="1"/>
  <c r="L115" i="1" s="1"/>
  <c r="D115" i="2"/>
  <c r="D115" i="1" s="1"/>
  <c r="B114" i="1"/>
  <c r="C114" i="1"/>
  <c r="E114" i="1"/>
  <c r="F114" i="1"/>
  <c r="G114" i="1"/>
  <c r="H114" i="1"/>
  <c r="I114" i="1"/>
  <c r="N114" i="1"/>
  <c r="O114" i="1"/>
  <c r="O114" i="2"/>
  <c r="N114" i="2"/>
  <c r="K114" i="2"/>
  <c r="M114" i="2" s="1"/>
  <c r="M114" i="1" s="1"/>
  <c r="J114" i="2"/>
  <c r="L114" i="2" s="1"/>
  <c r="L114" i="1" s="1"/>
  <c r="D114" i="2"/>
  <c r="Q114" i="2" s="1"/>
  <c r="Q114" i="1" s="1"/>
  <c r="J113" i="1"/>
  <c r="I113" i="1"/>
  <c r="H113" i="1"/>
  <c r="G113" i="1"/>
  <c r="F113" i="1"/>
  <c r="E113" i="1"/>
  <c r="D113" i="1"/>
  <c r="C113" i="1"/>
  <c r="B113" i="1"/>
  <c r="O113" i="2"/>
  <c r="O113" i="1" s="1"/>
  <c r="N113" i="2"/>
  <c r="P113" i="2" s="1"/>
  <c r="P113" i="1" s="1"/>
  <c r="K113" i="2"/>
  <c r="M113" i="2" s="1"/>
  <c r="M113" i="1" s="1"/>
  <c r="J113" i="2"/>
  <c r="L113" i="2" s="1"/>
  <c r="L113" i="1" s="1"/>
  <c r="D113" i="2"/>
  <c r="O112" i="2"/>
  <c r="O112" i="1" s="1"/>
  <c r="N112" i="2"/>
  <c r="K112" i="2"/>
  <c r="M112" i="2" s="1"/>
  <c r="M112" i="1" s="1"/>
  <c r="J112" i="2"/>
  <c r="J112" i="1" s="1"/>
  <c r="D112" i="2"/>
  <c r="D112" i="1" s="1"/>
  <c r="I112" i="1"/>
  <c r="H112" i="1"/>
  <c r="G112" i="1"/>
  <c r="F112" i="1"/>
  <c r="E112" i="1"/>
  <c r="C112" i="1"/>
  <c r="B112" i="1"/>
  <c r="B111" i="1"/>
  <c r="C111" i="1"/>
  <c r="E111" i="1"/>
  <c r="F111" i="1"/>
  <c r="G111" i="1"/>
  <c r="H111" i="1"/>
  <c r="I111" i="1"/>
  <c r="O111" i="2"/>
  <c r="O111" i="1" s="1"/>
  <c r="N111" i="2"/>
  <c r="K111" i="2"/>
  <c r="M111" i="2" s="1"/>
  <c r="M111" i="1" s="1"/>
  <c r="J111" i="2"/>
  <c r="L111" i="2" s="1"/>
  <c r="L111" i="1" s="1"/>
  <c r="D111" i="2"/>
  <c r="D111" i="1" s="1"/>
  <c r="J110" i="1"/>
  <c r="I110" i="1"/>
  <c r="H110" i="1"/>
  <c r="G110" i="1"/>
  <c r="F110" i="1"/>
  <c r="E110" i="1"/>
  <c r="D110" i="1"/>
  <c r="C110" i="1"/>
  <c r="B110" i="1"/>
  <c r="O110" i="2"/>
  <c r="O110" i="1" s="1"/>
  <c r="N110" i="2"/>
  <c r="K110" i="2"/>
  <c r="M110" i="2" s="1"/>
  <c r="M110" i="1" s="1"/>
  <c r="J110" i="2"/>
  <c r="L110" i="2" s="1"/>
  <c r="L110" i="1" s="1"/>
  <c r="D110" i="2"/>
  <c r="B109" i="1"/>
  <c r="C109" i="1"/>
  <c r="D109" i="1"/>
  <c r="E109" i="1"/>
  <c r="F109" i="1"/>
  <c r="G109" i="1"/>
  <c r="H109" i="1"/>
  <c r="I109" i="1"/>
  <c r="O109" i="2"/>
  <c r="O109" i="1" s="1"/>
  <c r="N109" i="2"/>
  <c r="K109" i="2"/>
  <c r="M109" i="2" s="1"/>
  <c r="M109" i="1" s="1"/>
  <c r="J109" i="2"/>
  <c r="L109" i="2" s="1"/>
  <c r="L109" i="1" s="1"/>
  <c r="D109" i="2"/>
  <c r="I108" i="1"/>
  <c r="H108" i="1"/>
  <c r="G108" i="1"/>
  <c r="F108" i="1"/>
  <c r="E108" i="1"/>
  <c r="C108" i="1"/>
  <c r="B108" i="1"/>
  <c r="O108" i="2"/>
  <c r="O108" i="1" s="1"/>
  <c r="N108" i="2"/>
  <c r="N108" i="1" s="1"/>
  <c r="K108" i="2"/>
  <c r="M108" i="2" s="1"/>
  <c r="M108" i="1" s="1"/>
  <c r="J108" i="2"/>
  <c r="L108" i="2" s="1"/>
  <c r="L108" i="1" s="1"/>
  <c r="D108" i="2"/>
  <c r="D108" i="1" s="1"/>
  <c r="N107" i="2"/>
  <c r="I107" i="1"/>
  <c r="H107" i="1"/>
  <c r="G107" i="1"/>
  <c r="F107" i="1"/>
  <c r="E107" i="1"/>
  <c r="C107" i="1"/>
  <c r="B107" i="1"/>
  <c r="O107" i="2"/>
  <c r="O107" i="1" s="1"/>
  <c r="K107" i="2"/>
  <c r="M107" i="2" s="1"/>
  <c r="M107" i="1" s="1"/>
  <c r="J107" i="2"/>
  <c r="L107" i="2" s="1"/>
  <c r="L107" i="1" s="1"/>
  <c r="D107" i="2"/>
  <c r="D107" i="1" s="1"/>
  <c r="I106" i="1"/>
  <c r="H106" i="1"/>
  <c r="G106" i="1"/>
  <c r="F106" i="1"/>
  <c r="E106" i="1"/>
  <c r="C106" i="1"/>
  <c r="B106" i="1"/>
  <c r="O106" i="2"/>
  <c r="O106" i="1" s="1"/>
  <c r="N106" i="2"/>
  <c r="N106" i="1" s="1"/>
  <c r="K106" i="2"/>
  <c r="M106" i="2" s="1"/>
  <c r="M106" i="1" s="1"/>
  <c r="J106" i="2"/>
  <c r="L106" i="2" s="1"/>
  <c r="L106" i="1" s="1"/>
  <c r="D106" i="2"/>
  <c r="D106" i="1" s="1"/>
  <c r="I105" i="1"/>
  <c r="H105" i="1"/>
  <c r="G105" i="1"/>
  <c r="F105" i="1"/>
  <c r="E105" i="1"/>
  <c r="C105" i="1"/>
  <c r="B105" i="1"/>
  <c r="O105" i="2"/>
  <c r="O105" i="1" s="1"/>
  <c r="N105" i="2"/>
  <c r="N105" i="1" s="1"/>
  <c r="K105" i="2"/>
  <c r="M105" i="2" s="1"/>
  <c r="M105" i="1" s="1"/>
  <c r="J105" i="2"/>
  <c r="L105" i="2" s="1"/>
  <c r="L105" i="1" s="1"/>
  <c r="D105" i="2"/>
  <c r="I104" i="1"/>
  <c r="H104" i="1"/>
  <c r="G104" i="1"/>
  <c r="F104" i="1"/>
  <c r="E104" i="1"/>
  <c r="C104" i="1"/>
  <c r="B104" i="1"/>
  <c r="O104" i="2"/>
  <c r="O104" i="1" s="1"/>
  <c r="N104" i="2"/>
  <c r="N104" i="1" s="1"/>
  <c r="K104" i="2"/>
  <c r="M104" i="2" s="1"/>
  <c r="M104" i="1" s="1"/>
  <c r="J104" i="2"/>
  <c r="L104" i="2" s="1"/>
  <c r="L104" i="1" s="1"/>
  <c r="D104" i="2"/>
  <c r="D104" i="1" s="1"/>
  <c r="O103" i="2"/>
  <c r="N103" i="2"/>
  <c r="P103" i="2" s="1"/>
  <c r="P103" i="1" s="1"/>
  <c r="K103" i="2"/>
  <c r="K103" i="1" s="1"/>
  <c r="J103" i="2"/>
  <c r="L103" i="2" s="1"/>
  <c r="L103" i="1" s="1"/>
  <c r="D103" i="2"/>
  <c r="B103" i="1"/>
  <c r="C103" i="1"/>
  <c r="D103" i="1"/>
  <c r="E103" i="1"/>
  <c r="F103" i="1"/>
  <c r="G103" i="1"/>
  <c r="H103" i="1"/>
  <c r="I103" i="1"/>
  <c r="O103" i="1"/>
  <c r="O102" i="2"/>
  <c r="O102" i="1" s="1"/>
  <c r="N102" i="2"/>
  <c r="N102" i="1" s="1"/>
  <c r="K102" i="2"/>
  <c r="M102" i="2" s="1"/>
  <c r="M102" i="1" s="1"/>
  <c r="J102" i="2"/>
  <c r="J102" i="1" s="1"/>
  <c r="D102" i="2"/>
  <c r="D102" i="1" s="1"/>
  <c r="B102" i="1"/>
  <c r="C102" i="1"/>
  <c r="E102" i="1"/>
  <c r="F102" i="1"/>
  <c r="G102" i="1"/>
  <c r="H102" i="1"/>
  <c r="I102" i="1"/>
  <c r="B101" i="1"/>
  <c r="C101" i="1"/>
  <c r="E101" i="1"/>
  <c r="F101" i="1"/>
  <c r="G101" i="1"/>
  <c r="H101" i="1"/>
  <c r="I101" i="1"/>
  <c r="N101" i="1"/>
  <c r="O101" i="2"/>
  <c r="O101" i="1" s="1"/>
  <c r="N101" i="2"/>
  <c r="K101" i="2"/>
  <c r="M101" i="2" s="1"/>
  <c r="M101" i="1" s="1"/>
  <c r="J101" i="2"/>
  <c r="L101" i="2" s="1"/>
  <c r="L101" i="1" s="1"/>
  <c r="D101" i="2"/>
  <c r="D101" i="1" s="1"/>
  <c r="I100" i="1"/>
  <c r="H100" i="1"/>
  <c r="G100" i="1"/>
  <c r="F100" i="1"/>
  <c r="E100" i="1"/>
  <c r="C100" i="1"/>
  <c r="B100" i="1"/>
  <c r="O100" i="2"/>
  <c r="O100" i="1" s="1"/>
  <c r="N100" i="2"/>
  <c r="N100" i="1" s="1"/>
  <c r="K100" i="2"/>
  <c r="M100" i="2" s="1"/>
  <c r="M100" i="1" s="1"/>
  <c r="J100" i="2"/>
  <c r="L100" i="2" s="1"/>
  <c r="L100" i="1" s="1"/>
  <c r="D100" i="2"/>
  <c r="D100" i="1" s="1"/>
  <c r="B99" i="1"/>
  <c r="C99" i="1"/>
  <c r="E99" i="1"/>
  <c r="F99" i="1"/>
  <c r="G99" i="1"/>
  <c r="H99" i="1"/>
  <c r="I99" i="1"/>
  <c r="D99" i="2"/>
  <c r="D99" i="1" s="1"/>
  <c r="J99" i="2"/>
  <c r="L99" i="2" s="1"/>
  <c r="L99" i="1" s="1"/>
  <c r="K99" i="2"/>
  <c r="M99" i="2" s="1"/>
  <c r="M99" i="1" s="1"/>
  <c r="N99" i="2"/>
  <c r="O99" i="2"/>
  <c r="I98" i="1"/>
  <c r="H98" i="1"/>
  <c r="G98" i="1"/>
  <c r="F98" i="1"/>
  <c r="E98" i="1"/>
  <c r="C98" i="1"/>
  <c r="B98" i="1"/>
  <c r="O98" i="2"/>
  <c r="O98" i="1" s="1"/>
  <c r="N98" i="2"/>
  <c r="N98" i="1" s="1"/>
  <c r="K98" i="2"/>
  <c r="M98" i="2" s="1"/>
  <c r="M98" i="1" s="1"/>
  <c r="J98" i="2"/>
  <c r="L98" i="2" s="1"/>
  <c r="L98" i="1" s="1"/>
  <c r="D98" i="2"/>
  <c r="D98" i="1" s="1"/>
  <c r="I97" i="1"/>
  <c r="H97" i="1"/>
  <c r="G97" i="1"/>
  <c r="F97" i="1"/>
  <c r="E97" i="1"/>
  <c r="C97" i="1"/>
  <c r="B97" i="1"/>
  <c r="O97" i="2"/>
  <c r="O97" i="1" s="1"/>
  <c r="N97" i="2"/>
  <c r="N97" i="1" s="1"/>
  <c r="K97" i="2"/>
  <c r="M97" i="2" s="1"/>
  <c r="M97" i="1" s="1"/>
  <c r="J97" i="2"/>
  <c r="L97" i="2" s="1"/>
  <c r="L97" i="1" s="1"/>
  <c r="D97" i="2"/>
  <c r="O96" i="2"/>
  <c r="O96" i="1" s="1"/>
  <c r="N96" i="2"/>
  <c r="N96" i="1" s="1"/>
  <c r="K96" i="2"/>
  <c r="M96" i="2" s="1"/>
  <c r="M96" i="1" s="1"/>
  <c r="J96" i="2"/>
  <c r="L96" i="2" s="1"/>
  <c r="L96" i="1" s="1"/>
  <c r="D96" i="2"/>
  <c r="Q96" i="2" s="1"/>
  <c r="Q96" i="1" s="1"/>
  <c r="I96" i="1"/>
  <c r="H96" i="1"/>
  <c r="G96" i="1"/>
  <c r="F96" i="1"/>
  <c r="E96" i="1"/>
  <c r="C96" i="1"/>
  <c r="B96" i="1"/>
  <c r="I95" i="1"/>
  <c r="H95" i="1"/>
  <c r="G95" i="1"/>
  <c r="F95" i="1"/>
  <c r="E95" i="1"/>
  <c r="C95" i="1"/>
  <c r="B95" i="1"/>
  <c r="O95" i="2"/>
  <c r="O95" i="1" s="1"/>
  <c r="N95" i="2"/>
  <c r="N95" i="1" s="1"/>
  <c r="K95" i="2"/>
  <c r="M95" i="2" s="1"/>
  <c r="M95" i="1" s="1"/>
  <c r="J95" i="2"/>
  <c r="L95" i="2" s="1"/>
  <c r="L95" i="1" s="1"/>
  <c r="D95" i="2"/>
  <c r="D95" i="1" s="1"/>
  <c r="I94" i="1"/>
  <c r="H94" i="1"/>
  <c r="G94" i="1"/>
  <c r="F94" i="1"/>
  <c r="E94" i="1"/>
  <c r="C94" i="1"/>
  <c r="B94" i="1"/>
  <c r="O94" i="2"/>
  <c r="O94" i="1" s="1"/>
  <c r="N94" i="2"/>
  <c r="N94" i="1" s="1"/>
  <c r="K94" i="2"/>
  <c r="M94" i="2" s="1"/>
  <c r="M94" i="1" s="1"/>
  <c r="J94" i="2"/>
  <c r="L94" i="2" s="1"/>
  <c r="L94" i="1" s="1"/>
  <c r="D94" i="2"/>
  <c r="D94" i="1" s="1"/>
  <c r="B93" i="1"/>
  <c r="C93" i="1"/>
  <c r="E93" i="1"/>
  <c r="F93" i="1"/>
  <c r="G93" i="1"/>
  <c r="H93" i="1"/>
  <c r="I93" i="1"/>
  <c r="O93" i="2"/>
  <c r="O93" i="1" s="1"/>
  <c r="N93" i="2"/>
  <c r="N93" i="1" s="1"/>
  <c r="K93" i="2"/>
  <c r="M93" i="2" s="1"/>
  <c r="M93" i="1" s="1"/>
  <c r="J93" i="2"/>
  <c r="L93" i="2" s="1"/>
  <c r="L93" i="1" s="1"/>
  <c r="D93" i="2"/>
  <c r="Q93" i="2" s="1"/>
  <c r="Q93" i="1" s="1"/>
  <c r="I92" i="1"/>
  <c r="H92" i="1"/>
  <c r="G92" i="1"/>
  <c r="F92" i="1"/>
  <c r="E92" i="1"/>
  <c r="C92" i="1"/>
  <c r="B92" i="1"/>
  <c r="D92" i="2"/>
  <c r="D92" i="1" s="1"/>
  <c r="J92" i="2"/>
  <c r="L92" i="2" s="1"/>
  <c r="L92" i="1" s="1"/>
  <c r="K92" i="2"/>
  <c r="M92" i="2" s="1"/>
  <c r="M92" i="1" s="1"/>
  <c r="N92" i="2"/>
  <c r="N92" i="1" s="1"/>
  <c r="O92" i="2"/>
  <c r="O92" i="1" s="1"/>
  <c r="B91" i="1"/>
  <c r="C91" i="1"/>
  <c r="E91" i="1"/>
  <c r="F91" i="1"/>
  <c r="G91" i="1"/>
  <c r="H91" i="1"/>
  <c r="I91" i="1"/>
  <c r="O91" i="2"/>
  <c r="O91" i="1" s="1"/>
  <c r="N91" i="2"/>
  <c r="N91" i="1" s="1"/>
  <c r="K91" i="2"/>
  <c r="M91" i="2" s="1"/>
  <c r="M91" i="1" s="1"/>
  <c r="J91" i="2"/>
  <c r="L91" i="2" s="1"/>
  <c r="L91" i="1" s="1"/>
  <c r="D91" i="2"/>
  <c r="D91" i="1" s="1"/>
  <c r="I90" i="1"/>
  <c r="H90" i="1"/>
  <c r="G90" i="1"/>
  <c r="F90" i="1"/>
  <c r="E90" i="1"/>
  <c r="C90" i="1"/>
  <c r="B90" i="1"/>
  <c r="O90" i="2"/>
  <c r="O90" i="1" s="1"/>
  <c r="N90" i="2"/>
  <c r="N90" i="1" s="1"/>
  <c r="K90" i="2"/>
  <c r="M90" i="2" s="1"/>
  <c r="M90" i="1" s="1"/>
  <c r="J90" i="2"/>
  <c r="L90" i="2" s="1"/>
  <c r="L90" i="1" s="1"/>
  <c r="D90" i="2"/>
  <c r="D90" i="1" s="1"/>
  <c r="B89" i="1"/>
  <c r="C89" i="1"/>
  <c r="E89" i="1"/>
  <c r="F89" i="1"/>
  <c r="G89" i="1"/>
  <c r="H89" i="1"/>
  <c r="I89" i="1"/>
  <c r="N89" i="1"/>
  <c r="K89" i="2"/>
  <c r="M89" i="2" s="1"/>
  <c r="M89" i="1" s="1"/>
  <c r="O89" i="2"/>
  <c r="O89" i="1" s="1"/>
  <c r="N89" i="2"/>
  <c r="J89" i="2"/>
  <c r="L89" i="2" s="1"/>
  <c r="L89" i="1" s="1"/>
  <c r="D89" i="2"/>
  <c r="D89" i="1" s="1"/>
  <c r="I88" i="1"/>
  <c r="H88" i="1"/>
  <c r="G88" i="1"/>
  <c r="F88" i="1"/>
  <c r="E88" i="1"/>
  <c r="C88" i="1"/>
  <c r="B88" i="1"/>
  <c r="O88" i="2"/>
  <c r="O88" i="1" s="1"/>
  <c r="N88" i="2"/>
  <c r="N88" i="1" s="1"/>
  <c r="K88" i="2"/>
  <c r="M88" i="2" s="1"/>
  <c r="M88" i="1" s="1"/>
  <c r="J88" i="2"/>
  <c r="L88" i="2" s="1"/>
  <c r="L88" i="1" s="1"/>
  <c r="D88" i="2"/>
  <c r="D88" i="1" s="1"/>
  <c r="B87" i="1"/>
  <c r="C87" i="1"/>
  <c r="E87" i="1"/>
  <c r="F87" i="1"/>
  <c r="G87" i="1"/>
  <c r="H87" i="1"/>
  <c r="I87" i="1"/>
  <c r="D87" i="2"/>
  <c r="D87" i="1" s="1"/>
  <c r="J87" i="2"/>
  <c r="L87" i="2" s="1"/>
  <c r="L87" i="1" s="1"/>
  <c r="K87" i="2"/>
  <c r="M87" i="2" s="1"/>
  <c r="M87" i="1" s="1"/>
  <c r="N87" i="2"/>
  <c r="N87" i="1" s="1"/>
  <c r="O87" i="2"/>
  <c r="O87" i="1" s="1"/>
  <c r="I86" i="1"/>
  <c r="H86" i="1"/>
  <c r="G86" i="1"/>
  <c r="F86" i="1"/>
  <c r="E86" i="1"/>
  <c r="C86" i="1"/>
  <c r="B86" i="1"/>
  <c r="O86" i="2"/>
  <c r="O86" i="1" s="1"/>
  <c r="N86" i="2"/>
  <c r="N86" i="1" s="1"/>
  <c r="K86" i="2"/>
  <c r="M86" i="2" s="1"/>
  <c r="M86" i="1" s="1"/>
  <c r="J86" i="2"/>
  <c r="L86" i="2" s="1"/>
  <c r="L86" i="1" s="1"/>
  <c r="D86" i="2"/>
  <c r="D86" i="1" s="1"/>
  <c r="I85" i="1"/>
  <c r="H85" i="1"/>
  <c r="G85" i="1"/>
  <c r="F85" i="1"/>
  <c r="E85" i="1"/>
  <c r="C85" i="1"/>
  <c r="B85" i="1"/>
  <c r="O85" i="2"/>
  <c r="O85" i="1" s="1"/>
  <c r="N85" i="2"/>
  <c r="K85" i="2"/>
  <c r="M85" i="2" s="1"/>
  <c r="M85" i="1" s="1"/>
  <c r="J85" i="2"/>
  <c r="L85" i="2" s="1"/>
  <c r="L85" i="1" s="1"/>
  <c r="D85" i="2"/>
  <c r="D85" i="1" s="1"/>
  <c r="I84" i="1"/>
  <c r="H84" i="1"/>
  <c r="G84" i="1"/>
  <c r="F84" i="1"/>
  <c r="E84" i="1"/>
  <c r="C84" i="1"/>
  <c r="B84" i="1"/>
  <c r="O84" i="2"/>
  <c r="O84" i="1" s="1"/>
  <c r="N84" i="2"/>
  <c r="N84" i="1" s="1"/>
  <c r="K84" i="2"/>
  <c r="M84" i="2" s="1"/>
  <c r="M84" i="1" s="1"/>
  <c r="J84" i="2"/>
  <c r="L84" i="2" s="1"/>
  <c r="L84" i="1" s="1"/>
  <c r="D84" i="2"/>
  <c r="D84" i="1" s="1"/>
  <c r="I83" i="1"/>
  <c r="H83" i="1"/>
  <c r="G83" i="1"/>
  <c r="F83" i="1"/>
  <c r="E83" i="1"/>
  <c r="C83" i="1"/>
  <c r="B83" i="1"/>
  <c r="O83" i="2"/>
  <c r="O83" i="1" s="1"/>
  <c r="N83" i="2"/>
  <c r="K83" i="2"/>
  <c r="M83" i="2" s="1"/>
  <c r="M83" i="1" s="1"/>
  <c r="J83" i="2"/>
  <c r="L83" i="2" s="1"/>
  <c r="L83" i="1" s="1"/>
  <c r="D83" i="2"/>
  <c r="D83" i="1" s="1"/>
  <c r="B82" i="1"/>
  <c r="C82" i="1"/>
  <c r="E82" i="1"/>
  <c r="F82" i="1"/>
  <c r="G82" i="1"/>
  <c r="H82" i="1"/>
  <c r="I82" i="1"/>
  <c r="D82" i="2"/>
  <c r="D82" i="1" s="1"/>
  <c r="J82" i="2"/>
  <c r="J82" i="1" s="1"/>
  <c r="K82" i="2"/>
  <c r="M82" i="2" s="1"/>
  <c r="M82" i="1" s="1"/>
  <c r="N82" i="2"/>
  <c r="N82" i="1" s="1"/>
  <c r="O82" i="2"/>
  <c r="O82" i="1" s="1"/>
  <c r="B81" i="1"/>
  <c r="C81" i="1"/>
  <c r="E81" i="1"/>
  <c r="F81" i="1"/>
  <c r="G81" i="1"/>
  <c r="H81" i="1"/>
  <c r="I81" i="1"/>
  <c r="O81" i="2"/>
  <c r="O81" i="1" s="1"/>
  <c r="N81" i="2"/>
  <c r="N81" i="1" s="1"/>
  <c r="K81" i="2"/>
  <c r="M81" i="2" s="1"/>
  <c r="M81" i="1" s="1"/>
  <c r="J81" i="2"/>
  <c r="L81" i="2" s="1"/>
  <c r="L81" i="1" s="1"/>
  <c r="D81" i="2"/>
  <c r="I80" i="1"/>
  <c r="H80" i="1"/>
  <c r="G80" i="1"/>
  <c r="F80" i="1"/>
  <c r="E80" i="1"/>
  <c r="C80" i="1"/>
  <c r="B80" i="1"/>
  <c r="O80" i="2"/>
  <c r="O80" i="1" s="1"/>
  <c r="N80" i="2"/>
  <c r="K80" i="2"/>
  <c r="M80" i="2" s="1"/>
  <c r="M80" i="1" s="1"/>
  <c r="J80" i="2"/>
  <c r="L80" i="2" s="1"/>
  <c r="L80" i="1" s="1"/>
  <c r="D80" i="2"/>
  <c r="D80" i="1" s="1"/>
  <c r="I79" i="1"/>
  <c r="H79" i="1"/>
  <c r="G79" i="1"/>
  <c r="F79" i="1"/>
  <c r="E79" i="1"/>
  <c r="C79" i="1"/>
  <c r="B79" i="1"/>
  <c r="O79" i="2"/>
  <c r="N79" i="2"/>
  <c r="K79" i="2"/>
  <c r="M79" i="2" s="1"/>
  <c r="M79" i="1" s="1"/>
  <c r="J79" i="2"/>
  <c r="L79" i="2" s="1"/>
  <c r="L79" i="1" s="1"/>
  <c r="D79" i="2"/>
  <c r="D79" i="1" s="1"/>
  <c r="O78" i="2"/>
  <c r="N78" i="2"/>
  <c r="K78" i="2"/>
  <c r="M78" i="2" s="1"/>
  <c r="M78" i="1" s="1"/>
  <c r="J78" i="2"/>
  <c r="L78" i="2" s="1"/>
  <c r="L78" i="1" s="1"/>
  <c r="I78" i="1"/>
  <c r="H78" i="1"/>
  <c r="G78" i="1"/>
  <c r="F78" i="1"/>
  <c r="E78" i="1"/>
  <c r="C78" i="1"/>
  <c r="B78" i="1"/>
  <c r="P121" i="2" l="1"/>
  <c r="K120" i="1"/>
  <c r="Q120" i="1"/>
  <c r="D120" i="1"/>
  <c r="P120" i="1"/>
  <c r="Q119" i="2"/>
  <c r="P119" i="2"/>
  <c r="J79" i="1"/>
  <c r="K90" i="1"/>
  <c r="J115" i="1"/>
  <c r="K111" i="1"/>
  <c r="D114" i="1"/>
  <c r="Q116" i="2"/>
  <c r="Q116" i="1" s="1"/>
  <c r="D116" i="1"/>
  <c r="Q81" i="2"/>
  <c r="Q81" i="1" s="1"/>
  <c r="J91" i="1"/>
  <c r="N103" i="1"/>
  <c r="P111" i="2"/>
  <c r="P111" i="1" s="1"/>
  <c r="N117" i="1"/>
  <c r="K118" i="1"/>
  <c r="P79" i="2"/>
  <c r="P79" i="1" s="1"/>
  <c r="P114" i="2"/>
  <c r="P114" i="1" s="1"/>
  <c r="P115" i="2"/>
  <c r="P115" i="1" s="1"/>
  <c r="K115" i="1"/>
  <c r="J118" i="1"/>
  <c r="P118" i="2"/>
  <c r="P118" i="1" s="1"/>
  <c r="Q117" i="2"/>
  <c r="Q117" i="1" s="1"/>
  <c r="P116" i="2"/>
  <c r="P116" i="1" s="1"/>
  <c r="Q115" i="2"/>
  <c r="Q115" i="1" s="1"/>
  <c r="K114" i="1"/>
  <c r="J114" i="1"/>
  <c r="K113" i="1"/>
  <c r="N113" i="1"/>
  <c r="N111" i="1"/>
  <c r="K86" i="1"/>
  <c r="D96" i="1"/>
  <c r="P112" i="2"/>
  <c r="P112" i="1" s="1"/>
  <c r="Q105" i="2"/>
  <c r="Q105" i="1" s="1"/>
  <c r="J101" i="1"/>
  <c r="Q107" i="2"/>
  <c r="Q107" i="1" s="1"/>
  <c r="D81" i="1"/>
  <c r="Q99" i="2"/>
  <c r="Q99" i="1" s="1"/>
  <c r="P110" i="2"/>
  <c r="P110" i="1" s="1"/>
  <c r="J111" i="1"/>
  <c r="P99" i="2"/>
  <c r="P99" i="1" s="1"/>
  <c r="Q95" i="2"/>
  <c r="Q95" i="1" s="1"/>
  <c r="P109" i="2"/>
  <c r="P109" i="1" s="1"/>
  <c r="Q113" i="2"/>
  <c r="Q113" i="1" s="1"/>
  <c r="K112" i="1"/>
  <c r="Q112" i="2"/>
  <c r="Q112" i="1" s="1"/>
  <c r="L112" i="2"/>
  <c r="L112" i="1" s="1"/>
  <c r="N112" i="1"/>
  <c r="Q111" i="2"/>
  <c r="Q111" i="1" s="1"/>
  <c r="K110" i="1"/>
  <c r="Q110" i="2"/>
  <c r="Q110" i="1" s="1"/>
  <c r="N110" i="1"/>
  <c r="N109" i="1"/>
  <c r="Q109" i="2"/>
  <c r="Q109" i="1" s="1"/>
  <c r="K109" i="1"/>
  <c r="J109" i="1"/>
  <c r="J83" i="1"/>
  <c r="K92" i="1"/>
  <c r="K83" i="1"/>
  <c r="P101" i="2"/>
  <c r="P101" i="1" s="1"/>
  <c r="K101" i="1"/>
  <c r="J95" i="1"/>
  <c r="J86" i="1"/>
  <c r="K95" i="1"/>
  <c r="D105" i="1"/>
  <c r="P85" i="2"/>
  <c r="P85" i="1" s="1"/>
  <c r="D93" i="1"/>
  <c r="J94" i="1"/>
  <c r="P107" i="2"/>
  <c r="P107" i="1" s="1"/>
  <c r="K94" i="1"/>
  <c r="Q101" i="2"/>
  <c r="Q101" i="1" s="1"/>
  <c r="P83" i="2"/>
  <c r="P83" i="1" s="1"/>
  <c r="K84" i="1"/>
  <c r="P102" i="2"/>
  <c r="P102" i="1" s="1"/>
  <c r="Q108" i="2"/>
  <c r="Q108" i="1" s="1"/>
  <c r="J108" i="1"/>
  <c r="K108" i="1"/>
  <c r="P108" i="2"/>
  <c r="P108" i="1" s="1"/>
  <c r="N107" i="1"/>
  <c r="J107" i="1"/>
  <c r="K107" i="1"/>
  <c r="Q106" i="2"/>
  <c r="Q106" i="1" s="1"/>
  <c r="J106" i="1"/>
  <c r="K106" i="1"/>
  <c r="P106" i="2"/>
  <c r="P106" i="1" s="1"/>
  <c r="J105" i="1"/>
  <c r="K105" i="1"/>
  <c r="P105" i="2"/>
  <c r="P105" i="1" s="1"/>
  <c r="Q104" i="2"/>
  <c r="Q104" i="1" s="1"/>
  <c r="J104" i="1"/>
  <c r="K104" i="1"/>
  <c r="P104" i="2"/>
  <c r="P104" i="1" s="1"/>
  <c r="Q103" i="2"/>
  <c r="Q103" i="1" s="1"/>
  <c r="M103" i="2"/>
  <c r="M103" i="1" s="1"/>
  <c r="J103" i="1"/>
  <c r="Q102" i="2"/>
  <c r="Q102" i="1" s="1"/>
  <c r="K102" i="1"/>
  <c r="L102" i="2"/>
  <c r="L102" i="1" s="1"/>
  <c r="J100" i="1"/>
  <c r="K100" i="1"/>
  <c r="Q100" i="2"/>
  <c r="Q100" i="1" s="1"/>
  <c r="P100" i="2"/>
  <c r="P100" i="1" s="1"/>
  <c r="O99" i="1"/>
  <c r="N99" i="1"/>
  <c r="J99" i="1"/>
  <c r="K99" i="1"/>
  <c r="Q98" i="2"/>
  <c r="Q98" i="1" s="1"/>
  <c r="J98" i="1"/>
  <c r="K98" i="1"/>
  <c r="P98" i="2"/>
  <c r="P98" i="1" s="1"/>
  <c r="Q97" i="2"/>
  <c r="Q97" i="1" s="1"/>
  <c r="K97" i="1"/>
  <c r="J97" i="1"/>
  <c r="D97" i="1"/>
  <c r="P97" i="2"/>
  <c r="P97" i="1" s="1"/>
  <c r="J96" i="1"/>
  <c r="K96" i="1"/>
  <c r="P96" i="2"/>
  <c r="P96" i="1" s="1"/>
  <c r="P95" i="2"/>
  <c r="P95" i="1" s="1"/>
  <c r="Q94" i="2"/>
  <c r="Q94" i="1" s="1"/>
  <c r="P94" i="2"/>
  <c r="P94" i="1" s="1"/>
  <c r="K93" i="1"/>
  <c r="J85" i="1"/>
  <c r="J93" i="1"/>
  <c r="Q83" i="2"/>
  <c r="Q83" i="1" s="1"/>
  <c r="K85" i="1"/>
  <c r="P90" i="2"/>
  <c r="P90" i="1" s="1"/>
  <c r="P80" i="2"/>
  <c r="P80" i="1" s="1"/>
  <c r="N83" i="1"/>
  <c r="J84" i="1"/>
  <c r="Q85" i="2"/>
  <c r="Q85" i="1" s="1"/>
  <c r="J90" i="1"/>
  <c r="Q91" i="2"/>
  <c r="Q91" i="1" s="1"/>
  <c r="N85" i="1"/>
  <c r="J88" i="1"/>
  <c r="K89" i="1"/>
  <c r="J92" i="1"/>
  <c r="Q79" i="2"/>
  <c r="Q79" i="1" s="1"/>
  <c r="J89" i="1"/>
  <c r="P93" i="2"/>
  <c r="P93" i="1" s="1"/>
  <c r="P92" i="2"/>
  <c r="P92" i="1" s="1"/>
  <c r="Q92" i="2"/>
  <c r="Q92" i="1" s="1"/>
  <c r="K91" i="1"/>
  <c r="P91" i="2"/>
  <c r="P91" i="1" s="1"/>
  <c r="Q90" i="2"/>
  <c r="Q90" i="1" s="1"/>
  <c r="Q89" i="2"/>
  <c r="Q89" i="1" s="1"/>
  <c r="P89" i="2"/>
  <c r="P89" i="1" s="1"/>
  <c r="K88" i="1"/>
  <c r="Q88" i="2"/>
  <c r="Q88" i="1" s="1"/>
  <c r="P88" i="2"/>
  <c r="P88" i="1" s="1"/>
  <c r="K87" i="1"/>
  <c r="J87" i="1"/>
  <c r="P87" i="2"/>
  <c r="P87" i="1" s="1"/>
  <c r="Q87" i="2"/>
  <c r="Q87" i="1" s="1"/>
  <c r="Q86" i="2"/>
  <c r="Q86" i="1" s="1"/>
  <c r="P86" i="2"/>
  <c r="P86" i="1" s="1"/>
  <c r="Q84" i="2"/>
  <c r="Q84" i="1" s="1"/>
  <c r="P84" i="2"/>
  <c r="P84" i="1" s="1"/>
  <c r="K82" i="1"/>
  <c r="L82" i="2"/>
  <c r="L82" i="1" s="1"/>
  <c r="Q82" i="2"/>
  <c r="Q82" i="1" s="1"/>
  <c r="P82" i="2"/>
  <c r="P82" i="1" s="1"/>
  <c r="K81" i="1"/>
  <c r="J81" i="1"/>
  <c r="P81" i="2"/>
  <c r="P81" i="1" s="1"/>
  <c r="K80" i="1"/>
  <c r="Q80" i="2"/>
  <c r="Q80" i="1" s="1"/>
  <c r="N80" i="1"/>
  <c r="J80" i="1"/>
  <c r="O79" i="1"/>
  <c r="K79" i="1"/>
  <c r="N79" i="1"/>
  <c r="J78" i="1"/>
  <c r="K78" i="1"/>
  <c r="N78" i="1"/>
  <c r="O78" i="1"/>
  <c r="I6" i="1"/>
  <c r="H6" i="1"/>
  <c r="G6" i="1"/>
  <c r="F6" i="1"/>
  <c r="E6" i="1"/>
  <c r="C6" i="1"/>
  <c r="B6" i="1"/>
  <c r="O6" i="2"/>
  <c r="O6" i="1" s="1"/>
  <c r="N6" i="2"/>
  <c r="N6" i="1" s="1"/>
  <c r="K6" i="2"/>
  <c r="M6" i="2" s="1"/>
  <c r="M6" i="1" s="1"/>
  <c r="J6" i="2"/>
  <c r="L6" i="2" s="1"/>
  <c r="L6" i="1" s="1"/>
  <c r="D6" i="2"/>
  <c r="D6" i="1" s="1"/>
  <c r="J6" i="1" l="1"/>
  <c r="K6" i="1"/>
  <c r="Q6" i="2"/>
  <c r="Q6" i="1" s="1"/>
  <c r="P6" i="2"/>
  <c r="P6" i="1" s="1"/>
  <c r="I77" i="1"/>
  <c r="H77" i="1"/>
  <c r="G77" i="1"/>
  <c r="F77" i="1"/>
  <c r="E77" i="1"/>
  <c r="C77" i="1"/>
  <c r="B77" i="1"/>
  <c r="I76" i="1"/>
  <c r="H76" i="1"/>
  <c r="G76" i="1"/>
  <c r="F76" i="1"/>
  <c r="E76" i="1"/>
  <c r="C76" i="1"/>
  <c r="B76" i="1"/>
  <c r="I75" i="1"/>
  <c r="H75" i="1"/>
  <c r="G75" i="1"/>
  <c r="F75" i="1"/>
  <c r="E75" i="1"/>
  <c r="C75" i="1"/>
  <c r="B75" i="1"/>
  <c r="I74" i="1"/>
  <c r="H74" i="1"/>
  <c r="G74" i="1"/>
  <c r="F74" i="1"/>
  <c r="E74" i="1"/>
  <c r="C74" i="1"/>
  <c r="B74" i="1"/>
  <c r="I73" i="1"/>
  <c r="H73" i="1"/>
  <c r="G73" i="1"/>
  <c r="F73" i="1"/>
  <c r="E73" i="1"/>
  <c r="C73" i="1"/>
  <c r="B73" i="1"/>
  <c r="I72" i="1"/>
  <c r="H72" i="1"/>
  <c r="G72" i="1"/>
  <c r="F72" i="1"/>
  <c r="E72" i="1"/>
  <c r="C72" i="1"/>
  <c r="B72" i="1"/>
  <c r="I71" i="1"/>
  <c r="H71" i="1"/>
  <c r="G71" i="1"/>
  <c r="F71" i="1"/>
  <c r="E71" i="1"/>
  <c r="C71" i="1"/>
  <c r="B71" i="1"/>
  <c r="I70" i="1"/>
  <c r="H70" i="1"/>
  <c r="G70" i="1"/>
  <c r="F70" i="1"/>
  <c r="E70" i="1"/>
  <c r="C70" i="1"/>
  <c r="B70" i="1"/>
  <c r="I69" i="1"/>
  <c r="H69" i="1"/>
  <c r="G69" i="1"/>
  <c r="F69" i="1"/>
  <c r="E69" i="1"/>
  <c r="C69" i="1"/>
  <c r="B69" i="1"/>
  <c r="I68" i="1"/>
  <c r="H68" i="1"/>
  <c r="G68" i="1"/>
  <c r="F68" i="1"/>
  <c r="E68" i="1"/>
  <c r="C68" i="1"/>
  <c r="B68" i="1"/>
  <c r="I67" i="1"/>
  <c r="H67" i="1"/>
  <c r="G67" i="1"/>
  <c r="F67" i="1"/>
  <c r="E67" i="1"/>
  <c r="C67" i="1"/>
  <c r="B67" i="1"/>
  <c r="I66" i="1"/>
  <c r="H66" i="1"/>
  <c r="G66" i="1"/>
  <c r="F66" i="1"/>
  <c r="E66" i="1"/>
  <c r="C66" i="1"/>
  <c r="B66" i="1"/>
  <c r="I65" i="1"/>
  <c r="H65" i="1"/>
  <c r="G65" i="1"/>
  <c r="F65" i="1"/>
  <c r="E65" i="1"/>
  <c r="C65" i="1"/>
  <c r="B65" i="1"/>
  <c r="I64" i="1"/>
  <c r="H64" i="1"/>
  <c r="G64" i="1"/>
  <c r="F64" i="1"/>
  <c r="E64" i="1"/>
  <c r="C64" i="1"/>
  <c r="B64" i="1"/>
  <c r="I63" i="1"/>
  <c r="H63" i="1"/>
  <c r="G63" i="1"/>
  <c r="F63" i="1"/>
  <c r="E63" i="1"/>
  <c r="C63" i="1"/>
  <c r="B63" i="1"/>
  <c r="I62" i="1"/>
  <c r="H62" i="1"/>
  <c r="G62" i="1"/>
  <c r="F62" i="1"/>
  <c r="E62" i="1"/>
  <c r="C62" i="1"/>
  <c r="B62" i="1"/>
  <c r="I61" i="1"/>
  <c r="H61" i="1"/>
  <c r="G61" i="1"/>
  <c r="F61" i="1"/>
  <c r="E61" i="1"/>
  <c r="C61" i="1"/>
  <c r="B61" i="1"/>
  <c r="I60" i="1"/>
  <c r="H60" i="1"/>
  <c r="G60" i="1"/>
  <c r="F60" i="1"/>
  <c r="E60" i="1"/>
  <c r="C60" i="1"/>
  <c r="B60" i="1"/>
  <c r="I59" i="1"/>
  <c r="H59" i="1"/>
  <c r="G59" i="1"/>
  <c r="F59" i="1"/>
  <c r="E59" i="1"/>
  <c r="C59" i="1"/>
  <c r="B59" i="1"/>
  <c r="I58" i="1"/>
  <c r="H58" i="1"/>
  <c r="G58" i="1"/>
  <c r="F58" i="1"/>
  <c r="E58" i="1"/>
  <c r="C58" i="1"/>
  <c r="B58" i="1"/>
  <c r="I57" i="1"/>
  <c r="H57" i="1"/>
  <c r="G57" i="1"/>
  <c r="F57" i="1"/>
  <c r="E57" i="1"/>
  <c r="C57" i="1"/>
  <c r="B57" i="1"/>
  <c r="I56" i="1"/>
  <c r="H56" i="1"/>
  <c r="G56" i="1"/>
  <c r="F56" i="1"/>
  <c r="E56" i="1"/>
  <c r="C56" i="1"/>
  <c r="B56" i="1"/>
  <c r="I55" i="1"/>
  <c r="H55" i="1"/>
  <c r="G55" i="1"/>
  <c r="F55" i="1"/>
  <c r="E55" i="1"/>
  <c r="C55" i="1"/>
  <c r="B55" i="1"/>
  <c r="I54" i="1"/>
  <c r="H54" i="1"/>
  <c r="G54" i="1"/>
  <c r="F54" i="1"/>
  <c r="E54" i="1"/>
  <c r="C54" i="1"/>
  <c r="B54" i="1"/>
  <c r="I53" i="1"/>
  <c r="H53" i="1"/>
  <c r="G53" i="1"/>
  <c r="F53" i="1"/>
  <c r="E53" i="1"/>
  <c r="C53" i="1"/>
  <c r="B53" i="1"/>
  <c r="I52" i="1"/>
  <c r="H52" i="1"/>
  <c r="G52" i="1"/>
  <c r="F52" i="1"/>
  <c r="E52" i="1"/>
  <c r="C52" i="1"/>
  <c r="B52" i="1"/>
  <c r="I51" i="1"/>
  <c r="H51" i="1"/>
  <c r="G51" i="1"/>
  <c r="F51" i="1"/>
  <c r="E51" i="1"/>
  <c r="C51" i="1"/>
  <c r="B51" i="1"/>
  <c r="I50" i="1"/>
  <c r="H50" i="1"/>
  <c r="G50" i="1"/>
  <c r="F50" i="1"/>
  <c r="E50" i="1"/>
  <c r="C50" i="1"/>
  <c r="B50" i="1"/>
  <c r="I49" i="1"/>
  <c r="H49" i="1"/>
  <c r="G49" i="1"/>
  <c r="F49" i="1"/>
  <c r="E49" i="1"/>
  <c r="C49" i="1"/>
  <c r="B49" i="1"/>
  <c r="I48" i="1"/>
  <c r="H48" i="1"/>
  <c r="G48" i="1"/>
  <c r="F48" i="1"/>
  <c r="E48" i="1"/>
  <c r="C48" i="1"/>
  <c r="B48" i="1"/>
  <c r="I47" i="1"/>
  <c r="H47" i="1"/>
  <c r="G47" i="1"/>
  <c r="F47" i="1"/>
  <c r="E47" i="1"/>
  <c r="C47" i="1"/>
  <c r="B47" i="1"/>
  <c r="I46" i="1"/>
  <c r="H46" i="1"/>
  <c r="G46" i="1"/>
  <c r="F46" i="1"/>
  <c r="E46" i="1"/>
  <c r="C46" i="1"/>
  <c r="B46" i="1"/>
  <c r="I45" i="1"/>
  <c r="H45" i="1"/>
  <c r="G45" i="1"/>
  <c r="F45" i="1"/>
  <c r="E45" i="1"/>
  <c r="C45" i="1"/>
  <c r="B45" i="1"/>
  <c r="I44" i="1"/>
  <c r="H44" i="1"/>
  <c r="G44" i="1"/>
  <c r="F44" i="1"/>
  <c r="E44" i="1"/>
  <c r="C44" i="1"/>
  <c r="B44" i="1"/>
  <c r="I43" i="1"/>
  <c r="H43" i="1"/>
  <c r="G43" i="1"/>
  <c r="F43" i="1"/>
  <c r="E43" i="1"/>
  <c r="C43" i="1"/>
  <c r="B43" i="1"/>
  <c r="I42" i="1"/>
  <c r="H42" i="1"/>
  <c r="G42" i="1"/>
  <c r="F42" i="1"/>
  <c r="E42" i="1"/>
  <c r="C42" i="1"/>
  <c r="B42" i="1"/>
  <c r="I41" i="1"/>
  <c r="H41" i="1"/>
  <c r="G41" i="1"/>
  <c r="F41" i="1"/>
  <c r="E41" i="1"/>
  <c r="C41" i="1"/>
  <c r="B41" i="1"/>
  <c r="I40" i="1"/>
  <c r="H40" i="1"/>
  <c r="G40" i="1"/>
  <c r="F40" i="1"/>
  <c r="E40" i="1"/>
  <c r="C40" i="1"/>
  <c r="B40" i="1"/>
  <c r="I39" i="1"/>
  <c r="H39" i="1"/>
  <c r="G39" i="1"/>
  <c r="F39" i="1"/>
  <c r="E39" i="1"/>
  <c r="C39" i="1"/>
  <c r="B39" i="1"/>
  <c r="I38" i="1"/>
  <c r="H38" i="1"/>
  <c r="G38" i="1"/>
  <c r="F38" i="1"/>
  <c r="E38" i="1"/>
  <c r="C38" i="1"/>
  <c r="B38" i="1"/>
  <c r="I37" i="1"/>
  <c r="H37" i="1"/>
  <c r="G37" i="1"/>
  <c r="F37" i="1"/>
  <c r="E37" i="1"/>
  <c r="C37" i="1"/>
  <c r="B37" i="1"/>
  <c r="I36" i="1"/>
  <c r="H36" i="1"/>
  <c r="G36" i="1"/>
  <c r="F36" i="1"/>
  <c r="E36" i="1"/>
  <c r="C36" i="1"/>
  <c r="B36" i="1"/>
  <c r="I35" i="1"/>
  <c r="H35" i="1"/>
  <c r="G35" i="1"/>
  <c r="F35" i="1"/>
  <c r="E35" i="1"/>
  <c r="C35" i="1"/>
  <c r="B35" i="1"/>
  <c r="I34" i="1"/>
  <c r="H34" i="1"/>
  <c r="G34" i="1"/>
  <c r="F34" i="1"/>
  <c r="E34" i="1"/>
  <c r="C34" i="1"/>
  <c r="B34" i="1"/>
  <c r="I33" i="1"/>
  <c r="H33" i="1"/>
  <c r="G33" i="1"/>
  <c r="F33" i="1"/>
  <c r="E33" i="1"/>
  <c r="C33" i="1"/>
  <c r="B33" i="1"/>
  <c r="I32" i="1"/>
  <c r="H32" i="1"/>
  <c r="G32" i="1"/>
  <c r="F32" i="1"/>
  <c r="E32" i="1"/>
  <c r="C32" i="1"/>
  <c r="B32" i="1"/>
  <c r="I31" i="1"/>
  <c r="H31" i="1"/>
  <c r="G31" i="1"/>
  <c r="F31" i="1"/>
  <c r="E31" i="1"/>
  <c r="C31" i="1"/>
  <c r="B31" i="1"/>
  <c r="I30" i="1"/>
  <c r="H30" i="1"/>
  <c r="G30" i="1"/>
  <c r="F30" i="1"/>
  <c r="E30" i="1"/>
  <c r="C30" i="1"/>
  <c r="B30" i="1"/>
  <c r="I29" i="1"/>
  <c r="H29" i="1"/>
  <c r="G29" i="1"/>
  <c r="F29" i="1"/>
  <c r="E29" i="1"/>
  <c r="C29" i="1"/>
  <c r="B29" i="1"/>
  <c r="I28" i="1"/>
  <c r="H28" i="1"/>
  <c r="G28" i="1"/>
  <c r="F28" i="1"/>
  <c r="E28" i="1"/>
  <c r="C28" i="1"/>
  <c r="B28" i="1"/>
  <c r="I27" i="1"/>
  <c r="H27" i="1"/>
  <c r="G27" i="1"/>
  <c r="F27" i="1"/>
  <c r="E27" i="1"/>
  <c r="C27" i="1"/>
  <c r="B27" i="1"/>
  <c r="I26" i="1"/>
  <c r="H26" i="1"/>
  <c r="G26" i="1"/>
  <c r="F26" i="1"/>
  <c r="E26" i="1"/>
  <c r="C26" i="1"/>
  <c r="B26" i="1"/>
  <c r="I25" i="1"/>
  <c r="H25" i="1"/>
  <c r="G25" i="1"/>
  <c r="F25" i="1"/>
  <c r="E25" i="1"/>
  <c r="C25" i="1"/>
  <c r="B25" i="1"/>
  <c r="I24" i="1"/>
  <c r="H24" i="1"/>
  <c r="G24" i="1"/>
  <c r="F24" i="1"/>
  <c r="E24" i="1"/>
  <c r="C24" i="1"/>
  <c r="B24" i="1"/>
  <c r="I23" i="1"/>
  <c r="H23" i="1"/>
  <c r="G23" i="1"/>
  <c r="F23" i="1"/>
  <c r="E23" i="1"/>
  <c r="C23" i="1"/>
  <c r="B23" i="1"/>
  <c r="I22" i="1"/>
  <c r="H22" i="1"/>
  <c r="G22" i="1"/>
  <c r="F22" i="1"/>
  <c r="E22" i="1"/>
  <c r="C22" i="1"/>
  <c r="B22" i="1"/>
  <c r="I21" i="1"/>
  <c r="H21" i="1"/>
  <c r="G21" i="1"/>
  <c r="F21" i="1"/>
  <c r="E21" i="1"/>
  <c r="C21" i="1"/>
  <c r="B21" i="1"/>
  <c r="I20" i="1"/>
  <c r="H20" i="1"/>
  <c r="G20" i="1"/>
  <c r="F20" i="1"/>
  <c r="E20" i="1"/>
  <c r="C20" i="1"/>
  <c r="B20" i="1"/>
  <c r="I19" i="1"/>
  <c r="H19" i="1"/>
  <c r="G19" i="1"/>
  <c r="F19" i="1"/>
  <c r="E19" i="1"/>
  <c r="C19" i="1"/>
  <c r="B19" i="1"/>
  <c r="I18" i="1"/>
  <c r="H18" i="1"/>
  <c r="G18" i="1"/>
  <c r="F18" i="1"/>
  <c r="E18" i="1"/>
  <c r="C18" i="1"/>
  <c r="B18" i="1"/>
  <c r="I17" i="1"/>
  <c r="H17" i="1"/>
  <c r="G17" i="1"/>
  <c r="F17" i="1"/>
  <c r="E17" i="1"/>
  <c r="C17" i="1"/>
  <c r="B17" i="1"/>
  <c r="I16" i="1"/>
  <c r="H16" i="1"/>
  <c r="G16" i="1"/>
  <c r="F16" i="1"/>
  <c r="E16" i="1"/>
  <c r="C16" i="1"/>
  <c r="B16" i="1"/>
  <c r="I15" i="1"/>
  <c r="H15" i="1"/>
  <c r="G15" i="1"/>
  <c r="F15" i="1"/>
  <c r="E15" i="1"/>
  <c r="C15" i="1"/>
  <c r="B15" i="1"/>
  <c r="I14" i="1"/>
  <c r="H14" i="1"/>
  <c r="G14" i="1"/>
  <c r="F14" i="1"/>
  <c r="E14" i="1"/>
  <c r="C14" i="1"/>
  <c r="B14" i="1"/>
  <c r="I13" i="1"/>
  <c r="H13" i="1"/>
  <c r="G13" i="1"/>
  <c r="F13" i="1"/>
  <c r="E13" i="1"/>
  <c r="C13" i="1"/>
  <c r="B13" i="1"/>
  <c r="I12" i="1"/>
  <c r="H12" i="1"/>
  <c r="G12" i="1"/>
  <c r="F12" i="1"/>
  <c r="E12" i="1"/>
  <c r="C12" i="1"/>
  <c r="B12" i="1"/>
  <c r="I11" i="1"/>
  <c r="H11" i="1"/>
  <c r="G11" i="1"/>
  <c r="F11" i="1"/>
  <c r="E11" i="1"/>
  <c r="C11" i="1"/>
  <c r="B11" i="1"/>
  <c r="I10" i="1"/>
  <c r="H10" i="1"/>
  <c r="G10" i="1"/>
  <c r="F10" i="1"/>
  <c r="E10" i="1"/>
  <c r="C10" i="1"/>
  <c r="B10" i="1"/>
  <c r="I9" i="1"/>
  <c r="H9" i="1"/>
  <c r="G9" i="1"/>
  <c r="F9" i="1"/>
  <c r="E9" i="1"/>
  <c r="C9" i="1"/>
  <c r="B9" i="1"/>
  <c r="I8" i="1"/>
  <c r="H8" i="1"/>
  <c r="G8" i="1"/>
  <c r="F8" i="1"/>
  <c r="E8" i="1"/>
  <c r="C8" i="1"/>
  <c r="B8" i="1"/>
  <c r="I7" i="1"/>
  <c r="H7" i="1"/>
  <c r="G7" i="1"/>
  <c r="F7" i="1"/>
  <c r="E7" i="1"/>
  <c r="C7" i="1"/>
  <c r="B7" i="1"/>
  <c r="D78" i="2"/>
  <c r="O77" i="2"/>
  <c r="O77" i="1" s="1"/>
  <c r="N77" i="2"/>
  <c r="N77" i="1" s="1"/>
  <c r="K77" i="2"/>
  <c r="M77" i="2" s="1"/>
  <c r="M77" i="1" s="1"/>
  <c r="J77" i="2"/>
  <c r="L77" i="2" s="1"/>
  <c r="L77" i="1" s="1"/>
  <c r="D77" i="2"/>
  <c r="D77" i="1" s="1"/>
  <c r="O76" i="2"/>
  <c r="O76" i="1" s="1"/>
  <c r="N76" i="2"/>
  <c r="N76" i="1" s="1"/>
  <c r="K76" i="2"/>
  <c r="J76" i="2"/>
  <c r="D76" i="2"/>
  <c r="D76" i="1" s="1"/>
  <c r="O75" i="2"/>
  <c r="O75" i="1" s="1"/>
  <c r="N75" i="2"/>
  <c r="N75" i="1" s="1"/>
  <c r="K75" i="2"/>
  <c r="J75" i="2"/>
  <c r="D75" i="2"/>
  <c r="D75" i="1" s="1"/>
  <c r="O74" i="2"/>
  <c r="O74" i="1" s="1"/>
  <c r="N74" i="2"/>
  <c r="N74" i="1" s="1"/>
  <c r="K74" i="2"/>
  <c r="J74" i="2"/>
  <c r="D74" i="2"/>
  <c r="D74" i="1" s="1"/>
  <c r="O73" i="2"/>
  <c r="O73" i="1" s="1"/>
  <c r="N73" i="2"/>
  <c r="N73" i="1" s="1"/>
  <c r="K73" i="2"/>
  <c r="J73" i="2"/>
  <c r="D73" i="2"/>
  <c r="D73" i="1" s="1"/>
  <c r="O72" i="2"/>
  <c r="O72" i="1" s="1"/>
  <c r="N72" i="2"/>
  <c r="N72" i="1" s="1"/>
  <c r="K72" i="2"/>
  <c r="J72" i="2"/>
  <c r="D72" i="2"/>
  <c r="D72" i="1" s="1"/>
  <c r="D78" i="1" l="1"/>
  <c r="Q78" i="2"/>
  <c r="Q78" i="1" s="1"/>
  <c r="P78" i="2"/>
  <c r="P78" i="1" s="1"/>
  <c r="M72" i="2"/>
  <c r="M72" i="1" s="1"/>
  <c r="K72" i="1"/>
  <c r="L72" i="2"/>
  <c r="L72" i="1" s="1"/>
  <c r="J72" i="1"/>
  <c r="M75" i="2"/>
  <c r="M75" i="1" s="1"/>
  <c r="K75" i="1"/>
  <c r="L74" i="2"/>
  <c r="L74" i="1" s="1"/>
  <c r="J74" i="1"/>
  <c r="M74" i="2"/>
  <c r="M74" i="1" s="1"/>
  <c r="K74" i="1"/>
  <c r="L76" i="2"/>
  <c r="L76" i="1" s="1"/>
  <c r="J76" i="1"/>
  <c r="L73" i="2"/>
  <c r="L73" i="1" s="1"/>
  <c r="J73" i="1"/>
  <c r="M76" i="2"/>
  <c r="M76" i="1" s="1"/>
  <c r="K76" i="1"/>
  <c r="M73" i="2"/>
  <c r="M73" i="1" s="1"/>
  <c r="K73" i="1"/>
  <c r="L75" i="2"/>
  <c r="L75" i="1" s="1"/>
  <c r="J75" i="1"/>
  <c r="J77" i="1"/>
  <c r="K77" i="1"/>
  <c r="P74" i="2"/>
  <c r="P74" i="1" s="1"/>
  <c r="Q77" i="2"/>
  <c r="Q77" i="1" s="1"/>
  <c r="P77" i="2"/>
  <c r="P77" i="1" s="1"/>
  <c r="Q72" i="2"/>
  <c r="Q72" i="1" s="1"/>
  <c r="P72" i="2"/>
  <c r="P72" i="1" s="1"/>
  <c r="Q73" i="2"/>
  <c r="Q73" i="1" s="1"/>
  <c r="P75" i="2"/>
  <c r="P75" i="1" s="1"/>
  <c r="Q74" i="2"/>
  <c r="Q74" i="1" s="1"/>
  <c r="Q76" i="2"/>
  <c r="Q76" i="1" s="1"/>
  <c r="P76" i="2"/>
  <c r="P76" i="1" s="1"/>
  <c r="Q75" i="2"/>
  <c r="Q75" i="1" s="1"/>
  <c r="P73" i="2"/>
  <c r="P73" i="1" s="1"/>
  <c r="O71" i="2"/>
  <c r="O71" i="1" s="1"/>
  <c r="N71" i="2"/>
  <c r="N71" i="1" s="1"/>
  <c r="K71" i="2"/>
  <c r="J71" i="2"/>
  <c r="D71" i="2"/>
  <c r="D71" i="1" s="1"/>
  <c r="O70" i="2"/>
  <c r="O70" i="1" s="1"/>
  <c r="N70" i="2"/>
  <c r="N70" i="1" s="1"/>
  <c r="K70" i="2"/>
  <c r="J70" i="2"/>
  <c r="D70" i="2"/>
  <c r="D70" i="1" s="1"/>
  <c r="O69" i="2"/>
  <c r="O69" i="1" s="1"/>
  <c r="N69" i="2"/>
  <c r="N69" i="1" s="1"/>
  <c r="K69" i="2"/>
  <c r="J69" i="2"/>
  <c r="D69" i="2"/>
  <c r="D69" i="1" s="1"/>
  <c r="O68" i="2"/>
  <c r="O68" i="1" s="1"/>
  <c r="N68" i="2"/>
  <c r="N68" i="1" s="1"/>
  <c r="K68" i="2"/>
  <c r="J68" i="2"/>
  <c r="D68" i="2"/>
  <c r="D68" i="1" s="1"/>
  <c r="O67" i="2"/>
  <c r="O67" i="1" s="1"/>
  <c r="N67" i="2"/>
  <c r="N67" i="1" s="1"/>
  <c r="K67" i="2"/>
  <c r="J67" i="2"/>
  <c r="D67" i="2"/>
  <c r="D67" i="1" s="1"/>
  <c r="O66" i="2"/>
  <c r="O66" i="1" s="1"/>
  <c r="N66" i="2"/>
  <c r="N66" i="1" s="1"/>
  <c r="K66" i="2"/>
  <c r="J66" i="2"/>
  <c r="D66" i="2"/>
  <c r="D66" i="1" s="1"/>
  <c r="O65" i="2"/>
  <c r="O65" i="1" s="1"/>
  <c r="N65" i="2"/>
  <c r="N65" i="1" s="1"/>
  <c r="K65" i="2"/>
  <c r="J65" i="2"/>
  <c r="D65" i="2"/>
  <c r="D65" i="1" s="1"/>
  <c r="O64" i="2"/>
  <c r="O64" i="1" s="1"/>
  <c r="N64" i="2"/>
  <c r="N64" i="1" s="1"/>
  <c r="K64" i="2"/>
  <c r="J64" i="2"/>
  <c r="D64" i="2"/>
  <c r="D64" i="1" s="1"/>
  <c r="O63" i="2"/>
  <c r="O63" i="1" s="1"/>
  <c r="N63" i="2"/>
  <c r="N63" i="1" s="1"/>
  <c r="K63" i="2"/>
  <c r="J63" i="2"/>
  <c r="D63" i="2"/>
  <c r="D63" i="1" s="1"/>
  <c r="O62" i="2"/>
  <c r="O62" i="1" s="1"/>
  <c r="N62" i="2"/>
  <c r="N62" i="1" s="1"/>
  <c r="K62" i="2"/>
  <c r="J62" i="2"/>
  <c r="D62" i="2"/>
  <c r="D62" i="1" s="1"/>
  <c r="O61" i="2"/>
  <c r="O61" i="1" s="1"/>
  <c r="N61" i="2"/>
  <c r="N61" i="1" s="1"/>
  <c r="K61" i="2"/>
  <c r="J61" i="2"/>
  <c r="D61" i="2"/>
  <c r="D61" i="1" s="1"/>
  <c r="O60" i="2"/>
  <c r="O60" i="1" s="1"/>
  <c r="N60" i="2"/>
  <c r="N60" i="1" s="1"/>
  <c r="K60" i="2"/>
  <c r="J60" i="2"/>
  <c r="D60" i="2"/>
  <c r="D60" i="1" s="1"/>
  <c r="O59" i="2"/>
  <c r="O59" i="1" s="1"/>
  <c r="N59" i="2"/>
  <c r="N59" i="1" s="1"/>
  <c r="K59" i="2"/>
  <c r="J59" i="2"/>
  <c r="D59" i="2"/>
  <c r="D59" i="1" s="1"/>
  <c r="O58" i="2"/>
  <c r="O58" i="1" s="1"/>
  <c r="N58" i="2"/>
  <c r="N58" i="1" s="1"/>
  <c r="K58" i="2"/>
  <c r="J58" i="2"/>
  <c r="D58" i="2"/>
  <c r="D58" i="1" s="1"/>
  <c r="O57" i="2"/>
  <c r="O57" i="1" s="1"/>
  <c r="N57" i="2"/>
  <c r="N57" i="1" s="1"/>
  <c r="K57" i="2"/>
  <c r="J57" i="2"/>
  <c r="D57" i="2"/>
  <c r="D57" i="1" s="1"/>
  <c r="O56" i="2"/>
  <c r="O56" i="1" s="1"/>
  <c r="N56" i="2"/>
  <c r="N56" i="1" s="1"/>
  <c r="K56" i="2"/>
  <c r="K56" i="1" s="1"/>
  <c r="J56" i="2"/>
  <c r="J56" i="1" s="1"/>
  <c r="D56" i="2"/>
  <c r="D56" i="1" s="1"/>
  <c r="O55" i="2"/>
  <c r="O55" i="1" s="1"/>
  <c r="N55" i="2"/>
  <c r="N55" i="1" s="1"/>
  <c r="K55" i="2"/>
  <c r="J55" i="2"/>
  <c r="J55" i="1" s="1"/>
  <c r="D55" i="2"/>
  <c r="D55" i="1" s="1"/>
  <c r="O54" i="2"/>
  <c r="O54" i="1" s="1"/>
  <c r="N54" i="2"/>
  <c r="N54" i="1" s="1"/>
  <c r="K54" i="2"/>
  <c r="J54" i="2"/>
  <c r="D54" i="2"/>
  <c r="D54" i="1" s="1"/>
  <c r="O53" i="2"/>
  <c r="O53" i="1" s="1"/>
  <c r="N53" i="2"/>
  <c r="N53" i="1" s="1"/>
  <c r="K53" i="2"/>
  <c r="J53" i="2"/>
  <c r="D53" i="2"/>
  <c r="D53" i="1" s="1"/>
  <c r="O52" i="2"/>
  <c r="O52" i="1" s="1"/>
  <c r="N52" i="2"/>
  <c r="N52" i="1" s="1"/>
  <c r="K52" i="2"/>
  <c r="J52" i="2"/>
  <c r="D52" i="2"/>
  <c r="D52" i="1" s="1"/>
  <c r="O51" i="2"/>
  <c r="O51" i="1" s="1"/>
  <c r="N51" i="2"/>
  <c r="N51" i="1" s="1"/>
  <c r="K51" i="2"/>
  <c r="J51" i="2"/>
  <c r="D51" i="2"/>
  <c r="D51" i="1" s="1"/>
  <c r="O50" i="2"/>
  <c r="O50" i="1" s="1"/>
  <c r="N50" i="2"/>
  <c r="N50" i="1" s="1"/>
  <c r="K50" i="2"/>
  <c r="J50" i="2"/>
  <c r="D50" i="2"/>
  <c r="D50" i="1" s="1"/>
  <c r="O49" i="2"/>
  <c r="O49" i="1" s="1"/>
  <c r="N49" i="2"/>
  <c r="N49" i="1" s="1"/>
  <c r="K49" i="2"/>
  <c r="J49" i="2"/>
  <c r="D49" i="2"/>
  <c r="D49" i="1" s="1"/>
  <c r="L53" i="2" l="1"/>
  <c r="L53" i="1" s="1"/>
  <c r="J53" i="1"/>
  <c r="L61" i="2"/>
  <c r="L61" i="1" s="1"/>
  <c r="J61" i="1"/>
  <c r="M64" i="2"/>
  <c r="M64" i="1" s="1"/>
  <c r="K64" i="1"/>
  <c r="L69" i="2"/>
  <c r="L69" i="1" s="1"/>
  <c r="J69" i="1"/>
  <c r="M69" i="2"/>
  <c r="M69" i="1" s="1"/>
  <c r="K69" i="1"/>
  <c r="M58" i="2"/>
  <c r="M58" i="1" s="1"/>
  <c r="K58" i="1"/>
  <c r="M66" i="2"/>
  <c r="M66" i="1" s="1"/>
  <c r="K66" i="1"/>
  <c r="L60" i="2"/>
  <c r="L60" i="1" s="1"/>
  <c r="J60" i="1"/>
  <c r="M71" i="2"/>
  <c r="M71" i="1" s="1"/>
  <c r="K71" i="1"/>
  <c r="M53" i="2"/>
  <c r="M53" i="1" s="1"/>
  <c r="K53" i="1"/>
  <c r="M61" i="2"/>
  <c r="M61" i="1" s="1"/>
  <c r="K61" i="1"/>
  <c r="M50" i="2"/>
  <c r="M50" i="1" s="1"/>
  <c r="K50" i="1"/>
  <c r="L71" i="2"/>
  <c r="L71" i="1" s="1"/>
  <c r="J71" i="1"/>
  <c r="L52" i="2"/>
  <c r="L52" i="1" s="1"/>
  <c r="J52" i="1"/>
  <c r="M60" i="2"/>
  <c r="M60" i="1" s="1"/>
  <c r="K60" i="1"/>
  <c r="M68" i="2"/>
  <c r="M68" i="1" s="1"/>
  <c r="K68" i="1"/>
  <c r="L50" i="2"/>
  <c r="L50" i="1" s="1"/>
  <c r="J50" i="1"/>
  <c r="L68" i="2"/>
  <c r="L68" i="1" s="1"/>
  <c r="J68" i="1"/>
  <c r="M49" i="2"/>
  <c r="M49" i="1" s="1"/>
  <c r="K49" i="1"/>
  <c r="M57" i="2"/>
  <c r="M57" i="1" s="1"/>
  <c r="K57" i="1"/>
  <c r="L62" i="2"/>
  <c r="L62" i="1" s="1"/>
  <c r="J62" i="1"/>
  <c r="M65" i="2"/>
  <c r="M65" i="1" s="1"/>
  <c r="K65" i="1"/>
  <c r="L70" i="2"/>
  <c r="L70" i="1" s="1"/>
  <c r="J70" i="1"/>
  <c r="L58" i="2"/>
  <c r="L58" i="1" s="1"/>
  <c r="J58" i="1"/>
  <c r="L63" i="2"/>
  <c r="L63" i="1" s="1"/>
  <c r="J63" i="1"/>
  <c r="L49" i="2"/>
  <c r="L49" i="1" s="1"/>
  <c r="J49" i="1"/>
  <c r="M52" i="2"/>
  <c r="M52" i="1" s="1"/>
  <c r="K52" i="1"/>
  <c r="L57" i="2"/>
  <c r="L57" i="1" s="1"/>
  <c r="J57" i="1"/>
  <c r="L65" i="2"/>
  <c r="L65" i="1" s="1"/>
  <c r="J65" i="1"/>
  <c r="L54" i="2"/>
  <c r="L54" i="1" s="1"/>
  <c r="J54" i="1"/>
  <c r="L67" i="2"/>
  <c r="L67" i="1" s="1"/>
  <c r="J67" i="1"/>
  <c r="M70" i="2"/>
  <c r="M70" i="1" s="1"/>
  <c r="K70" i="1"/>
  <c r="L66" i="2"/>
  <c r="L66" i="1" s="1"/>
  <c r="J66" i="1"/>
  <c r="M55" i="2"/>
  <c r="M55" i="1" s="1"/>
  <c r="K55" i="1"/>
  <c r="M63" i="2"/>
  <c r="M63" i="1" s="1"/>
  <c r="K63" i="1"/>
  <c r="L51" i="2"/>
  <c r="L51" i="1" s="1"/>
  <c r="J51" i="1"/>
  <c r="M54" i="2"/>
  <c r="M54" i="1" s="1"/>
  <c r="K54" i="1"/>
  <c r="L59" i="2"/>
  <c r="L59" i="1" s="1"/>
  <c r="J59" i="1"/>
  <c r="M62" i="2"/>
  <c r="M62" i="1" s="1"/>
  <c r="K62" i="1"/>
  <c r="M51" i="2"/>
  <c r="M51" i="1" s="1"/>
  <c r="K51" i="1"/>
  <c r="M59" i="2"/>
  <c r="M59" i="1" s="1"/>
  <c r="K59" i="1"/>
  <c r="L64" i="2"/>
  <c r="L64" i="1" s="1"/>
  <c r="J64" i="1"/>
  <c r="M67" i="2"/>
  <c r="M67" i="1" s="1"/>
  <c r="K67" i="1"/>
  <c r="Q70" i="2"/>
  <c r="Q70" i="1" s="1"/>
  <c r="P69" i="2"/>
  <c r="P69" i="1" s="1"/>
  <c r="Q67" i="2"/>
  <c r="Q67" i="1" s="1"/>
  <c r="P71" i="2"/>
  <c r="P71" i="1" s="1"/>
  <c r="Q68" i="2"/>
  <c r="Q68" i="1" s="1"/>
  <c r="P70" i="2"/>
  <c r="P70" i="1" s="1"/>
  <c r="Q71" i="2"/>
  <c r="Q71" i="1" s="1"/>
  <c r="Q69" i="2"/>
  <c r="Q69" i="1" s="1"/>
  <c r="P68" i="2"/>
  <c r="P68" i="1" s="1"/>
  <c r="P67" i="2"/>
  <c r="P67" i="1" s="1"/>
  <c r="Q66" i="2"/>
  <c r="Q66" i="1" s="1"/>
  <c r="P66" i="2"/>
  <c r="P66" i="1" s="1"/>
  <c r="P62" i="2"/>
  <c r="P62" i="1" s="1"/>
  <c r="P63" i="2"/>
  <c r="P63" i="1" s="1"/>
  <c r="Q62" i="2"/>
  <c r="Q62" i="1" s="1"/>
  <c r="Q65" i="2"/>
  <c r="Q65" i="1" s="1"/>
  <c r="Q63" i="2"/>
  <c r="Q63" i="1" s="1"/>
  <c r="P65" i="2"/>
  <c r="P65" i="1" s="1"/>
  <c r="Q64" i="2"/>
  <c r="Q64" i="1" s="1"/>
  <c r="P64" i="2"/>
  <c r="P64" i="1" s="1"/>
  <c r="P55" i="2"/>
  <c r="P55" i="1" s="1"/>
  <c r="P57" i="2"/>
  <c r="P57" i="1" s="1"/>
  <c r="Q56" i="2"/>
  <c r="Q56" i="1" s="1"/>
  <c r="Q60" i="2"/>
  <c r="Q60" i="1" s="1"/>
  <c r="Q61" i="2"/>
  <c r="Q61" i="1" s="1"/>
  <c r="Q59" i="2"/>
  <c r="Q59" i="1" s="1"/>
  <c r="P61" i="2"/>
  <c r="P61" i="1" s="1"/>
  <c r="P60" i="2"/>
  <c r="P60" i="1" s="1"/>
  <c r="P59" i="2"/>
  <c r="P59" i="1" s="1"/>
  <c r="Q58" i="2"/>
  <c r="Q58" i="1" s="1"/>
  <c r="P58" i="2"/>
  <c r="P58" i="1" s="1"/>
  <c r="Q57" i="2"/>
  <c r="Q57" i="1" s="1"/>
  <c r="P56" i="2"/>
  <c r="P56" i="1" s="1"/>
  <c r="Q54" i="2"/>
  <c r="Q54" i="1" s="1"/>
  <c r="Q55" i="2"/>
  <c r="Q55" i="1" s="1"/>
  <c r="M56" i="2"/>
  <c r="M56" i="1" s="1"/>
  <c r="L56" i="2"/>
  <c r="L56" i="1" s="1"/>
  <c r="L55" i="2"/>
  <c r="L55" i="1" s="1"/>
  <c r="P54" i="2"/>
  <c r="P54" i="1" s="1"/>
  <c r="Q50" i="2"/>
  <c r="Q50" i="1" s="1"/>
  <c r="Q51" i="2"/>
  <c r="Q51" i="1" s="1"/>
  <c r="P51" i="2"/>
  <c r="P51" i="1" s="1"/>
  <c r="P50" i="2"/>
  <c r="P50" i="1" s="1"/>
  <c r="P53" i="2"/>
  <c r="P53" i="1" s="1"/>
  <c r="Q49" i="2"/>
  <c r="Q49" i="1" s="1"/>
  <c r="Q52" i="2"/>
  <c r="Q52" i="1" s="1"/>
  <c r="Q53" i="2"/>
  <c r="Q53" i="1" s="1"/>
  <c r="P52" i="2"/>
  <c r="P52" i="1" s="1"/>
  <c r="P49" i="2"/>
  <c r="P49" i="1" s="1"/>
  <c r="O48" i="2"/>
  <c r="O48" i="1" s="1"/>
  <c r="N48" i="2"/>
  <c r="N48" i="1" s="1"/>
  <c r="K48" i="2"/>
  <c r="K48" i="1" s="1"/>
  <c r="J48" i="2"/>
  <c r="J48" i="1" s="1"/>
  <c r="D48" i="2"/>
  <c r="D48" i="1" s="1"/>
  <c r="O47" i="2"/>
  <c r="O47" i="1" s="1"/>
  <c r="N47" i="2"/>
  <c r="N47" i="1" s="1"/>
  <c r="K47" i="2"/>
  <c r="J47" i="2"/>
  <c r="D47" i="2"/>
  <c r="D47" i="1" s="1"/>
  <c r="O46" i="2"/>
  <c r="O46" i="1" s="1"/>
  <c r="N46" i="2"/>
  <c r="N46" i="1" s="1"/>
  <c r="K46" i="2"/>
  <c r="J46" i="2"/>
  <c r="D46" i="2"/>
  <c r="D46" i="1" s="1"/>
  <c r="O45" i="2"/>
  <c r="O45" i="1" s="1"/>
  <c r="N45" i="2"/>
  <c r="N45" i="1" s="1"/>
  <c r="K45" i="2"/>
  <c r="K45" i="1" s="1"/>
  <c r="J45" i="2"/>
  <c r="J45" i="1" s="1"/>
  <c r="D45" i="2"/>
  <c r="D45" i="1" s="1"/>
  <c r="O44" i="2"/>
  <c r="O44" i="1" s="1"/>
  <c r="N44" i="2"/>
  <c r="N44" i="1" s="1"/>
  <c r="K44" i="2"/>
  <c r="J44" i="2"/>
  <c r="D44" i="2"/>
  <c r="D44" i="1" s="1"/>
  <c r="O43" i="2"/>
  <c r="O43" i="1" s="1"/>
  <c r="N43" i="2"/>
  <c r="N43" i="1" s="1"/>
  <c r="K43" i="2"/>
  <c r="J43" i="2"/>
  <c r="D43" i="2"/>
  <c r="D43" i="1" s="1"/>
  <c r="O42" i="2"/>
  <c r="O42" i="1" s="1"/>
  <c r="N42" i="2"/>
  <c r="N42" i="1" s="1"/>
  <c r="K42" i="2"/>
  <c r="J42" i="2"/>
  <c r="O41" i="2"/>
  <c r="O41" i="1" s="1"/>
  <c r="N41" i="2"/>
  <c r="N41" i="1" s="1"/>
  <c r="K41" i="2"/>
  <c r="J41" i="2"/>
  <c r="O40" i="2"/>
  <c r="O40" i="1" s="1"/>
  <c r="N40" i="2"/>
  <c r="N40" i="1" s="1"/>
  <c r="K40" i="2"/>
  <c r="J40" i="2"/>
  <c r="D41" i="2"/>
  <c r="D41" i="1" s="1"/>
  <c r="D42" i="2"/>
  <c r="D42" i="1" s="1"/>
  <c r="O39" i="2"/>
  <c r="O39" i="1" s="1"/>
  <c r="N39" i="2"/>
  <c r="N39" i="1" s="1"/>
  <c r="K39" i="2"/>
  <c r="K39" i="1" s="1"/>
  <c r="J39" i="2"/>
  <c r="J39" i="1" s="1"/>
  <c r="D40" i="2"/>
  <c r="D40" i="1" s="1"/>
  <c r="D39" i="2"/>
  <c r="D39" i="1" s="1"/>
  <c r="L42" i="2" l="1"/>
  <c r="L42" i="1" s="1"/>
  <c r="J42" i="1"/>
  <c r="L47" i="2"/>
  <c r="L47" i="1" s="1"/>
  <c r="J47" i="1"/>
  <c r="L44" i="2"/>
  <c r="L44" i="1" s="1"/>
  <c r="J44" i="1"/>
  <c r="M47" i="2"/>
  <c r="M47" i="1" s="1"/>
  <c r="K47" i="1"/>
  <c r="M40" i="2"/>
  <c r="M40" i="1" s="1"/>
  <c r="K40" i="1"/>
  <c r="M42" i="2"/>
  <c r="M42" i="1" s="1"/>
  <c r="K42" i="1"/>
  <c r="L41" i="2"/>
  <c r="L41" i="1" s="1"/>
  <c r="J41" i="1"/>
  <c r="M41" i="2"/>
  <c r="M41" i="1" s="1"/>
  <c r="K41" i="1"/>
  <c r="L43" i="2"/>
  <c r="L43" i="1" s="1"/>
  <c r="J43" i="1"/>
  <c r="M46" i="2"/>
  <c r="M46" i="1" s="1"/>
  <c r="K46" i="1"/>
  <c r="L40" i="2"/>
  <c r="L40" i="1" s="1"/>
  <c r="J40" i="1"/>
  <c r="M44" i="2"/>
  <c r="M44" i="1" s="1"/>
  <c r="K44" i="1"/>
  <c r="L46" i="2"/>
  <c r="L46" i="1" s="1"/>
  <c r="J46" i="1"/>
  <c r="M43" i="2"/>
  <c r="M43" i="1" s="1"/>
  <c r="K43" i="1"/>
  <c r="Q47" i="2"/>
  <c r="Q47" i="1" s="1"/>
  <c r="P43" i="2"/>
  <c r="P43" i="1" s="1"/>
  <c r="Q42" i="2"/>
  <c r="Q42" i="1" s="1"/>
  <c r="L48" i="2"/>
  <c r="L48" i="1" s="1"/>
  <c r="Q46" i="2"/>
  <c r="Q46" i="1" s="1"/>
  <c r="M48" i="2"/>
  <c r="M48" i="1" s="1"/>
  <c r="P45" i="2"/>
  <c r="P45" i="1" s="1"/>
  <c r="P42" i="2"/>
  <c r="P42" i="1" s="1"/>
  <c r="Q48" i="2"/>
  <c r="Q48" i="1" s="1"/>
  <c r="P48" i="2"/>
  <c r="P48" i="1" s="1"/>
  <c r="P47" i="2"/>
  <c r="P47" i="1" s="1"/>
  <c r="P46" i="2"/>
  <c r="P46" i="1" s="1"/>
  <c r="L45" i="2"/>
  <c r="L45" i="1" s="1"/>
  <c r="M45" i="2"/>
  <c r="M45" i="1" s="1"/>
  <c r="Q45" i="2"/>
  <c r="Q45" i="1" s="1"/>
  <c r="Q44" i="2"/>
  <c r="Q44" i="1" s="1"/>
  <c r="Q43" i="2"/>
  <c r="Q43" i="1" s="1"/>
  <c r="P44" i="2"/>
  <c r="P44" i="1" s="1"/>
  <c r="P40" i="2"/>
  <c r="P40" i="1" s="1"/>
  <c r="P41" i="2"/>
  <c r="P41" i="1" s="1"/>
  <c r="Q40" i="2"/>
  <c r="Q40" i="1" s="1"/>
  <c r="Q41" i="2"/>
  <c r="Q41" i="1" s="1"/>
  <c r="P39" i="2"/>
  <c r="P39" i="1" s="1"/>
  <c r="Q39" i="2"/>
  <c r="Q39" i="1" s="1"/>
  <c r="L39" i="2"/>
  <c r="L39" i="1" s="1"/>
  <c r="M39" i="2"/>
  <c r="M39" i="1" s="1"/>
  <c r="O38" i="2"/>
  <c r="O38" i="1" s="1"/>
  <c r="N38" i="2"/>
  <c r="N38" i="1" s="1"/>
  <c r="K38" i="2"/>
  <c r="K38" i="1" s="1"/>
  <c r="J38" i="2"/>
  <c r="J38" i="1" s="1"/>
  <c r="D38" i="2"/>
  <c r="D38" i="1" s="1"/>
  <c r="L38" i="2" l="1"/>
  <c r="L38" i="1" s="1"/>
  <c r="M38" i="2"/>
  <c r="M38" i="1" s="1"/>
  <c r="P38" i="2"/>
  <c r="P38" i="1" s="1"/>
  <c r="Q38" i="2"/>
  <c r="Q38" i="1" s="1"/>
  <c r="O37" i="2"/>
  <c r="O37" i="1" s="1"/>
  <c r="N37" i="2"/>
  <c r="N37" i="1" s="1"/>
  <c r="K37" i="2"/>
  <c r="K37" i="1" s="1"/>
  <c r="J37" i="2"/>
  <c r="J37" i="1" s="1"/>
  <c r="D37" i="2"/>
  <c r="D37" i="1" s="1"/>
  <c r="L37" i="2" l="1"/>
  <c r="L37" i="1" s="1"/>
  <c r="M37" i="2"/>
  <c r="M37" i="1" s="1"/>
  <c r="Q37" i="2"/>
  <c r="Q37" i="1" s="1"/>
  <c r="P37" i="2"/>
  <c r="P37" i="1" s="1"/>
  <c r="O36" i="2"/>
  <c r="O36" i="1" s="1"/>
  <c r="N36" i="2"/>
  <c r="N36" i="1" s="1"/>
  <c r="K36" i="2"/>
  <c r="K36" i="1" s="1"/>
  <c r="J36" i="2"/>
  <c r="J36" i="1" s="1"/>
  <c r="D36" i="2"/>
  <c r="D36" i="1" s="1"/>
  <c r="L36" i="2" l="1"/>
  <c r="L36" i="1" s="1"/>
  <c r="M36" i="2"/>
  <c r="M36" i="1" s="1"/>
  <c r="P36" i="2"/>
  <c r="P36" i="1" s="1"/>
  <c r="Q36" i="2"/>
  <c r="Q36" i="1" s="1"/>
  <c r="O35" i="2"/>
  <c r="O35" i="1" s="1"/>
  <c r="N35" i="2"/>
  <c r="N35" i="1" s="1"/>
  <c r="K35" i="2"/>
  <c r="K35" i="1" s="1"/>
  <c r="J35" i="2"/>
  <c r="J35" i="1" s="1"/>
  <c r="D35" i="2"/>
  <c r="D35" i="1" s="1"/>
  <c r="L35" i="2" l="1"/>
  <c r="L35" i="1" s="1"/>
  <c r="M35" i="2"/>
  <c r="M35" i="1" s="1"/>
  <c r="P35" i="2"/>
  <c r="P35" i="1" s="1"/>
  <c r="Q35" i="2"/>
  <c r="Q35" i="1" s="1"/>
  <c r="O33" i="2"/>
  <c r="O33" i="1" s="1"/>
  <c r="O32" i="2"/>
  <c r="O32" i="1" s="1"/>
  <c r="O31" i="2"/>
  <c r="O31" i="1" s="1"/>
  <c r="O30" i="2"/>
  <c r="O30" i="1" s="1"/>
  <c r="O29" i="2"/>
  <c r="O29" i="1" s="1"/>
  <c r="O28" i="2"/>
  <c r="O28" i="1" s="1"/>
  <c r="O27" i="2"/>
  <c r="O27" i="1" s="1"/>
  <c r="O26" i="2"/>
  <c r="O26" i="1" s="1"/>
  <c r="O25" i="2"/>
  <c r="O25" i="1" s="1"/>
  <c r="O24" i="2"/>
  <c r="O24" i="1" s="1"/>
  <c r="O23" i="2"/>
  <c r="O23" i="1" s="1"/>
  <c r="O22" i="2"/>
  <c r="O22" i="1" s="1"/>
  <c r="O21" i="2"/>
  <c r="O21" i="1" s="1"/>
  <c r="O20" i="2"/>
  <c r="O20" i="1" s="1"/>
  <c r="O19" i="2"/>
  <c r="O19" i="1" s="1"/>
  <c r="O18" i="2"/>
  <c r="O18" i="1" s="1"/>
  <c r="O17" i="2"/>
  <c r="O17" i="1" s="1"/>
  <c r="O16" i="2"/>
  <c r="O16" i="1" s="1"/>
  <c r="O15" i="2"/>
  <c r="O15" i="1" s="1"/>
  <c r="O14" i="2"/>
  <c r="O14" i="1" s="1"/>
  <c r="O13" i="2"/>
  <c r="O13" i="1" s="1"/>
  <c r="O12" i="2"/>
  <c r="O12" i="1" s="1"/>
  <c r="O11" i="2"/>
  <c r="O11" i="1" s="1"/>
  <c r="O10" i="2"/>
  <c r="O10" i="1" s="1"/>
  <c r="O9" i="2"/>
  <c r="O9" i="1" s="1"/>
  <c r="O8" i="2"/>
  <c r="O8" i="1" s="1"/>
  <c r="O7" i="2"/>
  <c r="O7" i="1" s="1"/>
  <c r="O34" i="2"/>
  <c r="O34" i="1" s="1"/>
  <c r="N34" i="2"/>
  <c r="N34" i="1" s="1"/>
  <c r="K33" i="2"/>
  <c r="K33" i="1" s="1"/>
  <c r="K32" i="2"/>
  <c r="K32" i="1" s="1"/>
  <c r="K31" i="2"/>
  <c r="K31" i="1" s="1"/>
  <c r="K30" i="2"/>
  <c r="K30" i="1" s="1"/>
  <c r="K29" i="2"/>
  <c r="K29" i="1" s="1"/>
  <c r="K28" i="2"/>
  <c r="K28" i="1" s="1"/>
  <c r="K27" i="2"/>
  <c r="K27" i="1" s="1"/>
  <c r="K26" i="2"/>
  <c r="K26" i="1" s="1"/>
  <c r="K25" i="2"/>
  <c r="K25" i="1" s="1"/>
  <c r="K24" i="2"/>
  <c r="K24" i="1" s="1"/>
  <c r="K23" i="2"/>
  <c r="K23" i="1" s="1"/>
  <c r="K22" i="2"/>
  <c r="K22" i="1" s="1"/>
  <c r="K21" i="2"/>
  <c r="K21" i="1" s="1"/>
  <c r="K20" i="2"/>
  <c r="K20" i="1" s="1"/>
  <c r="K19" i="2"/>
  <c r="K19" i="1" s="1"/>
  <c r="K18" i="2"/>
  <c r="K18" i="1" s="1"/>
  <c r="K17" i="2"/>
  <c r="K17" i="1" s="1"/>
  <c r="K16" i="2"/>
  <c r="K16" i="1" s="1"/>
  <c r="K15" i="2"/>
  <c r="K15" i="1" s="1"/>
  <c r="K14" i="2"/>
  <c r="K14" i="1" s="1"/>
  <c r="K13" i="2"/>
  <c r="K13" i="1" s="1"/>
  <c r="K12" i="2"/>
  <c r="K12" i="1" s="1"/>
  <c r="K11" i="2"/>
  <c r="K11" i="1" s="1"/>
  <c r="K10" i="2"/>
  <c r="K9" i="2"/>
  <c r="K9" i="1" s="1"/>
  <c r="K8" i="2"/>
  <c r="K8" i="1" s="1"/>
  <c r="K7" i="2"/>
  <c r="K7" i="1" s="1"/>
  <c r="K34" i="2"/>
  <c r="K34" i="1" s="1"/>
  <c r="J34" i="2"/>
  <c r="J34" i="1" s="1"/>
  <c r="D34" i="2"/>
  <c r="D34" i="1" s="1"/>
  <c r="D33" i="2"/>
  <c r="D33" i="1" s="1"/>
  <c r="D32" i="2"/>
  <c r="D32" i="1" s="1"/>
  <c r="J33" i="2"/>
  <c r="J33" i="1" s="1"/>
  <c r="N33" i="2"/>
  <c r="N33" i="1" s="1"/>
  <c r="J32" i="2"/>
  <c r="J32" i="1" s="1"/>
  <c r="N32" i="2"/>
  <c r="N32" i="1" s="1"/>
  <c r="M10" i="2" l="1"/>
  <c r="M10" i="1" s="1"/>
  <c r="K10" i="1"/>
  <c r="M11" i="2"/>
  <c r="M11" i="1" s="1"/>
  <c r="M19" i="2"/>
  <c r="M19" i="1" s="1"/>
  <c r="M27" i="2"/>
  <c r="M27" i="1" s="1"/>
  <c r="M13" i="2"/>
  <c r="M13" i="1" s="1"/>
  <c r="L34" i="2"/>
  <c r="L34" i="1" s="1"/>
  <c r="M29" i="2"/>
  <c r="M29" i="1" s="1"/>
  <c r="M15" i="2"/>
  <c r="M15" i="1" s="1"/>
  <c r="M31" i="2"/>
  <c r="M31" i="1" s="1"/>
  <c r="L33" i="2"/>
  <c r="L33" i="1" s="1"/>
  <c r="M21" i="2"/>
  <c r="M21" i="1" s="1"/>
  <c r="M34" i="2"/>
  <c r="M34" i="1" s="1"/>
  <c r="L32" i="2"/>
  <c r="L32" i="1" s="1"/>
  <c r="M18" i="2"/>
  <c r="M18" i="1" s="1"/>
  <c r="M26" i="2"/>
  <c r="M26" i="1" s="1"/>
  <c r="Q32" i="2"/>
  <c r="Q32" i="1" s="1"/>
  <c r="M23" i="2"/>
  <c r="M23" i="1" s="1"/>
  <c r="M7" i="2"/>
  <c r="M7" i="1" s="1"/>
  <c r="M22" i="2"/>
  <c r="M22" i="1" s="1"/>
  <c r="M16" i="2"/>
  <c r="M16" i="1" s="1"/>
  <c r="M17" i="2"/>
  <c r="M17" i="1" s="1"/>
  <c r="M33" i="2"/>
  <c r="M33" i="1" s="1"/>
  <c r="M32" i="2"/>
  <c r="M32" i="1" s="1"/>
  <c r="M8" i="2"/>
  <c r="M8" i="1" s="1"/>
  <c r="M9" i="2"/>
  <c r="M9" i="1" s="1"/>
  <c r="M25" i="2"/>
  <c r="M25" i="1" s="1"/>
  <c r="M24" i="2"/>
  <c r="M24" i="1" s="1"/>
  <c r="M14" i="2"/>
  <c r="M14" i="1" s="1"/>
  <c r="M30" i="2"/>
  <c r="M30" i="1" s="1"/>
  <c r="P33" i="2"/>
  <c r="P33" i="1" s="1"/>
  <c r="Q33" i="2"/>
  <c r="Q33" i="1" s="1"/>
  <c r="P32" i="2"/>
  <c r="P32" i="1" s="1"/>
  <c r="P34" i="2"/>
  <c r="P34" i="1" s="1"/>
  <c r="Q34" i="2"/>
  <c r="Q34" i="1" s="1"/>
  <c r="M12" i="2"/>
  <c r="M12" i="1" s="1"/>
  <c r="M20" i="2"/>
  <c r="M20" i="1" s="1"/>
  <c r="M28" i="2"/>
  <c r="M28" i="1" s="1"/>
  <c r="N31" i="2"/>
  <c r="N31" i="1" s="1"/>
  <c r="J31" i="2"/>
  <c r="J31" i="1" s="1"/>
  <c r="D31" i="2"/>
  <c r="D31" i="1" s="1"/>
  <c r="Q31" i="2" l="1"/>
  <c r="Q31" i="1" s="1"/>
  <c r="L31" i="2"/>
  <c r="L31" i="1" s="1"/>
  <c r="P31" i="2"/>
  <c r="P31" i="1" s="1"/>
  <c r="N30" i="2"/>
  <c r="N30" i="1" s="1"/>
  <c r="J30" i="2"/>
  <c r="J30" i="1" s="1"/>
  <c r="D30" i="2"/>
  <c r="D30" i="1" s="1"/>
  <c r="P30" i="2" l="1"/>
  <c r="P30" i="1" s="1"/>
  <c r="L30" i="2"/>
  <c r="L30" i="1" s="1"/>
  <c r="Q30" i="2"/>
  <c r="Q30" i="1" s="1"/>
  <c r="D29" i="2"/>
  <c r="D29" i="1" s="1"/>
  <c r="N29" i="2"/>
  <c r="N29" i="1" s="1"/>
  <c r="J29" i="2"/>
  <c r="J29" i="1" s="1"/>
  <c r="N28" i="2"/>
  <c r="N28" i="1" s="1"/>
  <c r="J28" i="2"/>
  <c r="J28" i="1" s="1"/>
  <c r="N27" i="2"/>
  <c r="N27" i="1" s="1"/>
  <c r="J27" i="2"/>
  <c r="J27" i="1" s="1"/>
  <c r="D28" i="2"/>
  <c r="D28" i="1" s="1"/>
  <c r="D27" i="2"/>
  <c r="D27" i="1" s="1"/>
  <c r="P29" i="2" l="1"/>
  <c r="P29" i="1" s="1"/>
  <c r="Q29" i="2"/>
  <c r="Q29" i="1" s="1"/>
  <c r="Q28" i="2"/>
  <c r="Q28" i="1" s="1"/>
  <c r="L27" i="2"/>
  <c r="L27" i="1" s="1"/>
  <c r="L28" i="2"/>
  <c r="L28" i="1" s="1"/>
  <c r="Q27" i="2"/>
  <c r="Q27" i="1" s="1"/>
  <c r="P27" i="2"/>
  <c r="P27" i="1" s="1"/>
  <c r="P28" i="2"/>
  <c r="P28" i="1" s="1"/>
  <c r="L29" i="2"/>
  <c r="L29" i="1" s="1"/>
  <c r="N26" i="2"/>
  <c r="N26" i="1" s="1"/>
  <c r="J26" i="2"/>
  <c r="J26" i="1" s="1"/>
  <c r="D26" i="2"/>
  <c r="D26" i="1" s="1"/>
  <c r="Q26" i="2" l="1"/>
  <c r="Q26" i="1" s="1"/>
  <c r="P26" i="2"/>
  <c r="P26" i="1" s="1"/>
  <c r="L26" i="2"/>
  <c r="L26" i="1" s="1"/>
  <c r="N25" i="2"/>
  <c r="N25" i="1" s="1"/>
  <c r="J25" i="2"/>
  <c r="J25" i="1" s="1"/>
  <c r="D25" i="2"/>
  <c r="D25" i="1" s="1"/>
  <c r="N24" i="2"/>
  <c r="N24" i="1" s="1"/>
  <c r="J24" i="2"/>
  <c r="J24" i="1" s="1"/>
  <c r="D24" i="2"/>
  <c r="D24" i="1" s="1"/>
  <c r="P25" i="2" l="1"/>
  <c r="P25" i="1" s="1"/>
  <c r="Q24" i="2"/>
  <c r="Q24" i="1" s="1"/>
  <c r="P24" i="2"/>
  <c r="P24" i="1" s="1"/>
  <c r="Q25" i="2"/>
  <c r="Q25" i="1" s="1"/>
  <c r="L25" i="2"/>
  <c r="L25" i="1" s="1"/>
  <c r="L24" i="2"/>
  <c r="L24" i="1" s="1"/>
  <c r="N23" i="2"/>
  <c r="N23" i="1" s="1"/>
  <c r="J23" i="2"/>
  <c r="J23" i="1" s="1"/>
  <c r="N22" i="2"/>
  <c r="N22" i="1" s="1"/>
  <c r="J22" i="2"/>
  <c r="J22" i="1" s="1"/>
  <c r="D23" i="2"/>
  <c r="D23" i="1" s="1"/>
  <c r="D22" i="2"/>
  <c r="D22" i="1" s="1"/>
  <c r="N20" i="2"/>
  <c r="N20" i="1" s="1"/>
  <c r="J20" i="2"/>
  <c r="J20" i="1" s="1"/>
  <c r="D20" i="2"/>
  <c r="D20" i="1" s="1"/>
  <c r="N19" i="2"/>
  <c r="N19" i="1" s="1"/>
  <c r="J19" i="2"/>
  <c r="J19" i="1" s="1"/>
  <c r="D19" i="2"/>
  <c r="D19" i="1" s="1"/>
  <c r="N18" i="2"/>
  <c r="N18" i="1" s="1"/>
  <c r="J18" i="2"/>
  <c r="J18" i="1" s="1"/>
  <c r="D18" i="2"/>
  <c r="D18" i="1" s="1"/>
  <c r="N17" i="2"/>
  <c r="N17" i="1" s="1"/>
  <c r="J17" i="2"/>
  <c r="J17" i="1" s="1"/>
  <c r="D17" i="2"/>
  <c r="D17" i="1" s="1"/>
  <c r="N21" i="2"/>
  <c r="N21" i="1" s="1"/>
  <c r="Q22" i="2" l="1"/>
  <c r="Q22" i="1" s="1"/>
  <c r="Q23" i="2"/>
  <c r="Q23" i="1" s="1"/>
  <c r="Q17" i="2"/>
  <c r="Q17" i="1" s="1"/>
  <c r="Q19" i="2"/>
  <c r="Q19" i="1" s="1"/>
  <c r="P19" i="2"/>
  <c r="P19" i="1" s="1"/>
  <c r="P23" i="2"/>
  <c r="P23" i="1" s="1"/>
  <c r="P18" i="2"/>
  <c r="P18" i="1" s="1"/>
  <c r="L22" i="2"/>
  <c r="L22" i="1" s="1"/>
  <c r="P22" i="2"/>
  <c r="P22" i="1" s="1"/>
  <c r="L23" i="2"/>
  <c r="L23" i="1" s="1"/>
  <c r="Q20" i="2"/>
  <c r="Q20" i="1" s="1"/>
  <c r="P17" i="2"/>
  <c r="P17" i="1" s="1"/>
  <c r="Q18" i="2"/>
  <c r="Q18" i="1" s="1"/>
  <c r="P20" i="2"/>
  <c r="P20" i="1" s="1"/>
  <c r="L20" i="2"/>
  <c r="L20" i="1" s="1"/>
  <c r="L19" i="2"/>
  <c r="L19" i="1" s="1"/>
  <c r="L18" i="2"/>
  <c r="L18" i="1" s="1"/>
  <c r="L17" i="2"/>
  <c r="L17" i="1" s="1"/>
  <c r="N16" i="2"/>
  <c r="N16" i="1" s="1"/>
  <c r="J16" i="2"/>
  <c r="J16" i="1" s="1"/>
  <c r="D16" i="2"/>
  <c r="D16" i="1" s="1"/>
  <c r="N15" i="2"/>
  <c r="N15" i="1" s="1"/>
  <c r="J15" i="2"/>
  <c r="J15" i="1" s="1"/>
  <c r="D15" i="2"/>
  <c r="D15" i="1" s="1"/>
  <c r="D21" i="2"/>
  <c r="D21" i="1" s="1"/>
  <c r="J21" i="2"/>
  <c r="J21" i="1" s="1"/>
  <c r="N13" i="2"/>
  <c r="N13" i="1" s="1"/>
  <c r="J13" i="2"/>
  <c r="J13" i="1" s="1"/>
  <c r="D13" i="2"/>
  <c r="D13" i="1" s="1"/>
  <c r="N14" i="2"/>
  <c r="N14" i="1" s="1"/>
  <c r="J14" i="2"/>
  <c r="J14" i="1" s="1"/>
  <c r="D14" i="2"/>
  <c r="D14" i="1" s="1"/>
  <c r="D12" i="2"/>
  <c r="D12" i="1" s="1"/>
  <c r="J12" i="2"/>
  <c r="J12" i="1" s="1"/>
  <c r="N12" i="2"/>
  <c r="N12" i="1" s="1"/>
  <c r="N7" i="2"/>
  <c r="N7" i="1" s="1"/>
  <c r="J7" i="2"/>
  <c r="J7" i="1" s="1"/>
  <c r="D7" i="2"/>
  <c r="D7" i="1" s="1"/>
  <c r="N8" i="2"/>
  <c r="N8" i="1" s="1"/>
  <c r="J8" i="2"/>
  <c r="J8" i="1" s="1"/>
  <c r="D8" i="2"/>
  <c r="D8" i="1" s="1"/>
  <c r="N9" i="2"/>
  <c r="N9" i="1" s="1"/>
  <c r="J9" i="2"/>
  <c r="J9" i="1" s="1"/>
  <c r="D9" i="2"/>
  <c r="D9" i="1" s="1"/>
  <c r="N10" i="2"/>
  <c r="N10" i="1" s="1"/>
  <c r="J10" i="2"/>
  <c r="J10" i="1" s="1"/>
  <c r="D10" i="2"/>
  <c r="D10" i="1" s="1"/>
  <c r="N11" i="2"/>
  <c r="N11" i="1" s="1"/>
  <c r="J11" i="2"/>
  <c r="J11" i="1" s="1"/>
  <c r="D11" i="2"/>
  <c r="D11" i="1" s="1"/>
  <c r="P8" i="2" l="1"/>
  <c r="P8" i="1" s="1"/>
  <c r="Q14" i="2"/>
  <c r="Q14" i="1" s="1"/>
  <c r="L15" i="2"/>
  <c r="L15" i="1" s="1"/>
  <c r="L13" i="2"/>
  <c r="L13" i="1" s="1"/>
  <c r="L8" i="2"/>
  <c r="L8" i="1" s="1"/>
  <c r="L14" i="2"/>
  <c r="L14" i="1" s="1"/>
  <c r="P14" i="2"/>
  <c r="P14" i="1" s="1"/>
  <c r="Q13" i="2"/>
  <c r="Q13" i="1" s="1"/>
  <c r="Q9" i="2"/>
  <c r="Q9" i="1" s="1"/>
  <c r="P13" i="2"/>
  <c r="P13" i="1" s="1"/>
  <c r="Q15" i="2"/>
  <c r="Q15" i="1" s="1"/>
  <c r="Q7" i="2"/>
  <c r="Q7" i="1" s="1"/>
  <c r="P10" i="2"/>
  <c r="P10" i="1" s="1"/>
  <c r="Q16" i="2"/>
  <c r="Q16" i="1" s="1"/>
  <c r="P7" i="2"/>
  <c r="P7" i="1" s="1"/>
  <c r="P16" i="2"/>
  <c r="P16" i="1" s="1"/>
  <c r="Q11" i="2"/>
  <c r="Q11" i="1" s="1"/>
  <c r="P9" i="2"/>
  <c r="P9" i="1" s="1"/>
  <c r="L12" i="2"/>
  <c r="L12" i="1" s="1"/>
  <c r="L21" i="2"/>
  <c r="L21" i="1" s="1"/>
  <c r="P11" i="2"/>
  <c r="P11" i="1" s="1"/>
  <c r="Q10" i="2"/>
  <c r="Q10" i="1" s="1"/>
  <c r="L10" i="2"/>
  <c r="L10" i="1" s="1"/>
  <c r="P15" i="2"/>
  <c r="P15" i="1" s="1"/>
  <c r="L7" i="2"/>
  <c r="L7" i="1" s="1"/>
  <c r="L16" i="2"/>
  <c r="L16" i="1" s="1"/>
  <c r="L9" i="2"/>
  <c r="L9" i="1" s="1"/>
  <c r="P12" i="2"/>
  <c r="P12" i="1" s="1"/>
  <c r="L11" i="2"/>
  <c r="L11" i="1" s="1"/>
  <c r="Q8" i="2"/>
  <c r="Q8" i="1" s="1"/>
  <c r="Q12" i="2"/>
  <c r="Q12" i="1" s="1"/>
  <c r="Q21" i="2"/>
  <c r="Q21" i="1" s="1"/>
  <c r="P21" i="2"/>
  <c r="P21" i="1" s="1"/>
</calcChain>
</file>

<file path=xl/sharedStrings.xml><?xml version="1.0" encoding="utf-8"?>
<sst xmlns="http://schemas.openxmlformats.org/spreadsheetml/2006/main" count="40" uniqueCount="39">
  <si>
    <t>HASH11 - Cash Creation/Redemption History</t>
  </si>
  <si>
    <t>Date</t>
  </si>
  <si>
    <t>Estimated NAV per Share</t>
  </si>
  <si>
    <t>Estimated Cash Component Per Creation Unit</t>
  </si>
  <si>
    <t>NAV per Share</t>
  </si>
  <si>
    <t>Creation Price per share</t>
  </si>
  <si>
    <t>Creation fee per share</t>
  </si>
  <si>
    <t>Creation Fee per creation unit (1)</t>
  </si>
  <si>
    <t>Effective Cash Component per Creation Unit</t>
  </si>
  <si>
    <t>Cash Adjustment per creation unit (1)</t>
  </si>
  <si>
    <t>(1) Positive values ​​indicate adjustments to be paid by the Investor to the Fund (per creation unit) when issuing or redeeming Shares.</t>
  </si>
  <si>
    <t>(1) Negative values ​​indicate adjustments to be paid by the Fund to the Investor (per creation unit) when issuing or redeeming Shares.</t>
  </si>
  <si>
    <t>Data</t>
  </si>
  <si>
    <t>Número de cotas num Lote</t>
  </si>
  <si>
    <t>Estimativa do Valor da Cota (abertura)</t>
  </si>
  <si>
    <t>Estimativa do Valor Financeiro para criação de um Lote (abertura)</t>
  </si>
  <si>
    <t>Valor da Cota de Fechamento do Dia</t>
  </si>
  <si>
    <t>Taxa de Integralização (Taxa de Ingresso) por Cota</t>
  </si>
  <si>
    <t>Custo Efetivo em Reais por Lote de Criação</t>
  </si>
  <si>
    <t>(1) Os valores positivos indicam ajustes a serem pagos pelo Investidor ao Fundo (por lote) quando da emissão ou resgate de Cotas.</t>
  </si>
  <si>
    <t>(1) Os valores negativos indicam ajustes a serem pagos pelo Fundo ao Investidor (por lote) quando da emissão ou resgate de Cotas.</t>
  </si>
  <si>
    <t>Taxa de Integralização (Taxa de Ingresso) em Reais por Lote (1)</t>
  </si>
  <si>
    <t>Valor da Cota de Criação 
(inclui taxa de integralização)</t>
  </si>
  <si>
    <t>Valor da Cota de Resgate
(inclui taxa de resgate)</t>
  </si>
  <si>
    <t>Taxa de Resgate (Taxa de Saída) por Cota</t>
  </si>
  <si>
    <t>Taxa de Resgate (Taxa de Saída) em Reais por Lote (1)</t>
  </si>
  <si>
    <t>Custo Efetivo em Reais por Lote de Resgate</t>
  </si>
  <si>
    <t>Ajuste Financeiro por Lote Integralização (D+1) (1)</t>
  </si>
  <si>
    <t>Ajuste Financeiro por Lote de Resgate (D+1) (1)</t>
  </si>
  <si>
    <t>Redemption Price Per share</t>
  </si>
  <si>
    <t>Redemption fee per share</t>
  </si>
  <si>
    <t>Redemption Fee per Creation Unit (1)</t>
  </si>
  <si>
    <t>Effective Cash Component per Redemption Unit</t>
  </si>
  <si>
    <t>Cash Adjustment per redemption unit (1)</t>
  </si>
  <si>
    <t>Número de Cotas Criadas</t>
  </si>
  <si>
    <t>Número de Cotas Resgatadas</t>
  </si>
  <si>
    <t>Nº Shares per Creation Unit</t>
  </si>
  <si>
    <t>Nº Subscriptions Units</t>
  </si>
  <si>
    <t>Nº Redemptions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</si>
</sst>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[$R$]#,##0.00"/>
    <numFmt numFmtId="166" formatCode="[$R$]#,##0.000000"/>
    <numFmt numFmtId="167" formatCode="yyyy\-mm\-dd"/>
  </numFmts>
  <fonts count="7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/>
    <xf numFmtId="3" fontId="4" fillId="0" borderId="1" xfId="0" applyNumberFormat="1" applyFont="1" applyBorder="1" applyAlignment="1"/>
    <xf numFmtId="165" fontId="4" fillId="2" borderId="1" xfId="0" applyNumberFormat="1" applyFont="1" applyFill="1" applyBorder="1" applyAlignment="1"/>
    <xf numFmtId="165" fontId="2" fillId="2" borderId="1" xfId="0" applyNumberFormat="1" applyFont="1" applyFill="1" applyBorder="1"/>
    <xf numFmtId="166" fontId="4" fillId="0" borderId="1" xfId="0" applyNumberFormat="1" applyFont="1" applyBorder="1" applyAlignment="1"/>
    <xf numFmtId="166" fontId="4" fillId="3" borderId="1" xfId="0" applyNumberFormat="1" applyFont="1" applyFill="1" applyBorder="1" applyAlignment="1"/>
    <xf numFmtId="10" fontId="2" fillId="3" borderId="1" xfId="0" applyNumberFormat="1" applyFont="1" applyFill="1" applyBorder="1"/>
    <xf numFmtId="165" fontId="2" fillId="3" borderId="1" xfId="0" applyNumberFormat="1" applyFont="1" applyFill="1" applyBorder="1" applyAlignment="1"/>
    <xf numFmtId="165" fontId="2" fillId="3" borderId="1" xfId="0" applyNumberFormat="1" applyFont="1" applyFill="1" applyBorder="1"/>
    <xf numFmtId="10" fontId="2" fillId="0" borderId="1" xfId="0" applyNumberFormat="1" applyFont="1" applyBorder="1"/>
    <xf numFmtId="3" fontId="4" fillId="0" borderId="0" xfId="0" applyNumberFormat="1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167" fontId="4" fillId="0" borderId="1" xfId="0" applyNumberFormat="1" applyFont="1" applyBorder="1"/>
    <xf numFmtId="0" fontId="5" fillId="0" borderId="0" xfId="0" applyFont="1" applyAlignment="1">
      <alignment horizontal="left"/>
    </xf>
    <xf numFmtId="166" fontId="4" fillId="0" borderId="1" xfId="0" applyNumberFormat="1" applyFont="1" applyFill="1" applyBorder="1" applyAlignment="1"/>
    <xf numFmtId="10" fontId="2" fillId="0" borderId="1" xfId="0" applyNumberFormat="1" applyFont="1" applyFill="1" applyBorder="1"/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164" fontId="4" fillId="0" borderId="1" xfId="1" applyFont="1" applyBorder="1" applyAlignment="1"/>
    <xf numFmtId="164" fontId="4" fillId="0" borderId="1" xfId="1" applyFont="1" applyFill="1" applyBorder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1" xfId="0" applyNumberFormat="1" applyFont="1" applyBorder="1"/>
    <xf numFmtId="165" fontId="4" fillId="2" borderId="1" xfId="0" applyNumberFormat="1" applyFont="1" applyFill="1" applyBorder="1"/>
    <xf numFmtId="166" fontId="4" fillId="0" borderId="1" xfId="0" applyNumberFormat="1" applyFont="1" applyBorder="1"/>
  </cellXfs>
  <cellStyles count="4">
    <cellStyle name="Comma" xfId="1" builtinId="3"/>
    <cellStyle name="Comma 2" xfId="3" xr:uid="{8A927A56-FA04-4837-9EDB-C1C62982F7E1}"/>
    <cellStyle name="Normal" xfId="0" builtinId="0"/>
    <cellStyle name="Normal 2" xfId="2" xr:uid="{139D49CE-FC9B-48DB-9D2D-51ACC633A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zoomScale="115" zoomScaleNormal="115" workbookViewId="0">
      <pane xSplit="1" ySplit="5" topLeftCell="B102" activePane="bottomRight" state="frozen"/>
      <selection pane="topRight" activeCell="B1" sqref="B1"/>
      <selection pane="bottomLeft" activeCell="A6" sqref="A6"/>
      <selection pane="bottomRight" activeCell="C122" sqref="C122"/>
    </sheetView>
  </sheetViews>
  <sheetFormatPr defaultColWidth="12.85546875" defaultRowHeight="12.75" x14ac:dyDescent="0.2"/>
  <cols>
    <col min="2" max="2" width="16.140625" customWidth="1"/>
    <col min="3" max="3" width="15.5703125" customWidth="1"/>
    <col min="4" max="4" width="25" customWidth="1"/>
    <col min="5" max="5" width="26" customWidth="1"/>
    <col min="6" max="6" width="16.140625" style="47" customWidth="1"/>
    <col min="7" max="7" width="27.85546875" customWidth="1"/>
    <col min="8" max="8" width="16.140625" style="47" customWidth="1"/>
    <col min="9" max="9" width="27.85546875" style="36" customWidth="1"/>
    <col min="10" max="10" width="22.140625" customWidth="1"/>
    <col min="11" max="11" width="22.140625" style="36" customWidth="1"/>
    <col min="12" max="12" width="25.140625" customWidth="1"/>
    <col min="13" max="13" width="25.140625" style="36" customWidth="1"/>
    <col min="14" max="14" width="24.85546875" customWidth="1"/>
    <col min="15" max="16" width="24.85546875" style="36" customWidth="1"/>
    <col min="17" max="17" width="23.85546875" customWidth="1"/>
  </cols>
  <sheetData>
    <row r="1" spans="1:17" s="15" customFormat="1" x14ac:dyDescent="0.2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5" customFormat="1" x14ac:dyDescent="0.2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15" customFormat="1" x14ac:dyDescent="0.2">
      <c r="A3" s="18"/>
      <c r="B3" s="16"/>
      <c r="C3" s="16"/>
      <c r="D3" s="16"/>
      <c r="E3" s="16"/>
      <c r="F3" s="48"/>
      <c r="G3" s="16"/>
      <c r="H3" s="48"/>
      <c r="I3" s="37"/>
      <c r="J3" s="16"/>
      <c r="K3" s="37"/>
      <c r="L3" s="16"/>
      <c r="M3" s="37"/>
      <c r="N3" s="16"/>
      <c r="O3" s="37"/>
      <c r="P3" s="37"/>
      <c r="Q3" s="16"/>
    </row>
    <row r="4" spans="1:17" ht="25.5" customHeight="1" x14ac:dyDescent="0.2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38.25" x14ac:dyDescent="0.2">
      <c r="A5" s="1" t="s">
        <v>12</v>
      </c>
      <c r="B5" s="2" t="s">
        <v>13</v>
      </c>
      <c r="C5" s="3" t="s">
        <v>14</v>
      </c>
      <c r="D5" s="3" t="s">
        <v>15</v>
      </c>
      <c r="E5" s="1" t="s">
        <v>16</v>
      </c>
      <c r="F5" s="1" t="s">
        <v>34</v>
      </c>
      <c r="G5" s="1" t="s">
        <v>22</v>
      </c>
      <c r="H5" s="1" t="s">
        <v>35</v>
      </c>
      <c r="I5" s="1" t="s">
        <v>23</v>
      </c>
      <c r="J5" s="1" t="s">
        <v>17</v>
      </c>
      <c r="K5" s="1" t="s">
        <v>24</v>
      </c>
      <c r="L5" s="1" t="s">
        <v>21</v>
      </c>
      <c r="M5" s="1" t="s">
        <v>25</v>
      </c>
      <c r="N5" s="1" t="s">
        <v>18</v>
      </c>
      <c r="O5" s="1" t="s">
        <v>26</v>
      </c>
      <c r="P5" s="1" t="s">
        <v>27</v>
      </c>
      <c r="Q5" s="1" t="s">
        <v>28</v>
      </c>
    </row>
    <row r="6" spans="1:17" s="47" customFormat="1" x14ac:dyDescent="0.2">
      <c r="A6" s="17">
        <v>44309</v>
      </c>
      <c r="B6" s="5">
        <v>50000</v>
      </c>
      <c r="C6" s="6">
        <v>50</v>
      </c>
      <c r="D6" s="7">
        <f t="shared" ref="D6:D37" si="0">C6*B6</f>
        <v>2500000</v>
      </c>
      <c r="E6" s="8">
        <v>47.034734059999998</v>
      </c>
      <c r="F6" s="49">
        <v>12305014</v>
      </c>
      <c r="G6" s="8">
        <v>47.034734059999998</v>
      </c>
      <c r="H6" s="50">
        <v>0</v>
      </c>
      <c r="I6" s="8">
        <v>47.034734059999998</v>
      </c>
      <c r="J6" s="20">
        <f t="shared" ref="J6:J37" si="1">(G6-E6)/E6</f>
        <v>0</v>
      </c>
      <c r="K6" s="10">
        <f t="shared" ref="K6:K37" si="2">(E6-I6)/E6</f>
        <v>0</v>
      </c>
      <c r="L6" s="21">
        <f t="shared" ref="L6:L37" si="3">J6*B6*E6</f>
        <v>0</v>
      </c>
      <c r="M6" s="11">
        <f t="shared" ref="M6:M37" si="4">K6*B6*E6</f>
        <v>0</v>
      </c>
      <c r="N6" s="22">
        <f t="shared" ref="N6:N37" si="5">G6*B6</f>
        <v>2351736.7029999997</v>
      </c>
      <c r="O6" s="12">
        <f t="shared" ref="O6:O37" si="6">I6*B6</f>
        <v>2351736.7029999997</v>
      </c>
      <c r="P6" s="12">
        <f t="shared" ref="P6:P37" si="7">N6-D6</f>
        <v>-148263.29700000025</v>
      </c>
      <c r="Q6" s="12">
        <f t="shared" ref="Q6:Q37" si="8">D6-O6</f>
        <v>148263.29700000025</v>
      </c>
    </row>
    <row r="7" spans="1:17" s="46" customFormat="1" x14ac:dyDescent="0.2">
      <c r="A7" s="17">
        <v>44312</v>
      </c>
      <c r="B7" s="5">
        <v>50000</v>
      </c>
      <c r="C7" s="6">
        <v>50</v>
      </c>
      <c r="D7" s="7">
        <f t="shared" si="0"/>
        <v>2500000</v>
      </c>
      <c r="E7" s="8">
        <v>49.857870669999997</v>
      </c>
      <c r="F7" s="49">
        <v>500000</v>
      </c>
      <c r="G7" s="19">
        <v>49.933943990000003</v>
      </c>
      <c r="H7" s="50">
        <v>0</v>
      </c>
      <c r="I7" s="9">
        <v>49.857870669999997</v>
      </c>
      <c r="J7" s="20">
        <f t="shared" si="1"/>
        <v>1.5258036289500069E-3</v>
      </c>
      <c r="K7" s="10">
        <f t="shared" si="2"/>
        <v>0</v>
      </c>
      <c r="L7" s="21">
        <f t="shared" si="3"/>
        <v>3803.6660000003053</v>
      </c>
      <c r="M7" s="11">
        <f t="shared" si="4"/>
        <v>0</v>
      </c>
      <c r="N7" s="22">
        <f t="shared" si="5"/>
        <v>2496697.1995000001</v>
      </c>
      <c r="O7" s="12">
        <f t="shared" si="6"/>
        <v>2492893.5334999999</v>
      </c>
      <c r="P7" s="12">
        <f t="shared" si="7"/>
        <v>-3302.8004999998957</v>
      </c>
      <c r="Q7" s="12">
        <f t="shared" si="8"/>
        <v>7106.4665000000969</v>
      </c>
    </row>
    <row r="8" spans="1:17" s="46" customFormat="1" x14ac:dyDescent="0.2">
      <c r="A8" s="17">
        <v>44313</v>
      </c>
      <c r="B8" s="5">
        <v>50000</v>
      </c>
      <c r="C8" s="6">
        <v>55</v>
      </c>
      <c r="D8" s="7">
        <f t="shared" si="0"/>
        <v>2750000</v>
      </c>
      <c r="E8" s="8">
        <v>50.962900300000001</v>
      </c>
      <c r="F8" s="49">
        <v>2950000</v>
      </c>
      <c r="G8" s="19">
        <v>50.835085100000001</v>
      </c>
      <c r="H8" s="50">
        <v>0</v>
      </c>
      <c r="I8" s="9">
        <v>50.962900300000001</v>
      </c>
      <c r="J8" s="20">
        <f t="shared" si="1"/>
        <v>-2.5080048279748431E-3</v>
      </c>
      <c r="K8" s="10">
        <f t="shared" si="2"/>
        <v>0</v>
      </c>
      <c r="L8" s="21">
        <f t="shared" si="3"/>
        <v>-6390.7600000000293</v>
      </c>
      <c r="M8" s="11">
        <f t="shared" si="4"/>
        <v>0</v>
      </c>
      <c r="N8" s="22">
        <f t="shared" si="5"/>
        <v>2541754.2549999999</v>
      </c>
      <c r="O8" s="12">
        <f t="shared" si="6"/>
        <v>2548145.0150000001</v>
      </c>
      <c r="P8" s="12">
        <f t="shared" si="7"/>
        <v>-208245.74500000011</v>
      </c>
      <c r="Q8" s="12">
        <f t="shared" si="8"/>
        <v>201854.98499999987</v>
      </c>
    </row>
    <row r="9" spans="1:17" s="46" customFormat="1" x14ac:dyDescent="0.2">
      <c r="A9" s="17">
        <v>44314</v>
      </c>
      <c r="B9" s="5">
        <v>50000</v>
      </c>
      <c r="C9" s="6">
        <v>55</v>
      </c>
      <c r="D9" s="7">
        <f t="shared" si="0"/>
        <v>2750000</v>
      </c>
      <c r="E9" s="8">
        <v>50.465491999999998</v>
      </c>
      <c r="F9" s="49">
        <v>100000</v>
      </c>
      <c r="G9" s="8">
        <v>50.852174599999998</v>
      </c>
      <c r="H9" s="50">
        <v>0</v>
      </c>
      <c r="I9" s="9">
        <v>50.465491999999998</v>
      </c>
      <c r="J9" s="13">
        <f t="shared" si="1"/>
        <v>7.6623170541961693E-3</v>
      </c>
      <c r="K9" s="10">
        <f t="shared" si="2"/>
        <v>0</v>
      </c>
      <c r="L9" s="11">
        <f t="shared" si="3"/>
        <v>19334.130000000016</v>
      </c>
      <c r="M9" s="11">
        <f t="shared" si="4"/>
        <v>0</v>
      </c>
      <c r="N9" s="12">
        <f t="shared" si="5"/>
        <v>2542608.73</v>
      </c>
      <c r="O9" s="12">
        <f t="shared" si="6"/>
        <v>2523274.6</v>
      </c>
      <c r="P9" s="12">
        <f t="shared" si="7"/>
        <v>-207391.27000000002</v>
      </c>
      <c r="Q9" s="12">
        <f t="shared" si="8"/>
        <v>226725.39999999991</v>
      </c>
    </row>
    <row r="10" spans="1:17" s="46" customFormat="1" x14ac:dyDescent="0.2">
      <c r="A10" s="17">
        <v>44315</v>
      </c>
      <c r="B10" s="5">
        <v>50000</v>
      </c>
      <c r="C10" s="6">
        <v>55</v>
      </c>
      <c r="D10" s="7">
        <f t="shared" si="0"/>
        <v>2750000</v>
      </c>
      <c r="E10" s="8">
        <v>48.965130960000003</v>
      </c>
      <c r="F10" s="49">
        <v>2500000</v>
      </c>
      <c r="G10" s="8">
        <v>49.269149489999997</v>
      </c>
      <c r="H10" s="50">
        <v>0</v>
      </c>
      <c r="I10" s="9">
        <v>48.965130960000003</v>
      </c>
      <c r="J10" s="13">
        <f t="shared" si="1"/>
        <v>6.2088781146801882E-3</v>
      </c>
      <c r="K10" s="10">
        <f t="shared" si="2"/>
        <v>0</v>
      </c>
      <c r="L10" s="11">
        <f t="shared" si="3"/>
        <v>15200.926499999669</v>
      </c>
      <c r="M10" s="11">
        <f t="shared" si="4"/>
        <v>0</v>
      </c>
      <c r="N10" s="12">
        <f t="shared" si="5"/>
        <v>2463457.4745</v>
      </c>
      <c r="O10" s="12">
        <f t="shared" si="6"/>
        <v>2448256.548</v>
      </c>
      <c r="P10" s="12">
        <f t="shared" si="7"/>
        <v>-286542.52549999999</v>
      </c>
      <c r="Q10" s="12">
        <f t="shared" si="8"/>
        <v>301743.45200000005</v>
      </c>
    </row>
    <row r="11" spans="1:17" s="46" customFormat="1" x14ac:dyDescent="0.2">
      <c r="A11" s="17">
        <v>44316</v>
      </c>
      <c r="B11" s="5">
        <v>50000</v>
      </c>
      <c r="C11" s="6">
        <v>55</v>
      </c>
      <c r="D11" s="7">
        <f t="shared" si="0"/>
        <v>2750000</v>
      </c>
      <c r="E11" s="8">
        <v>52.527773259999996</v>
      </c>
      <c r="F11" s="49">
        <v>300000</v>
      </c>
      <c r="G11" s="9">
        <v>52.845922899999998</v>
      </c>
      <c r="H11" s="50">
        <v>0</v>
      </c>
      <c r="I11" s="9">
        <v>52.527773259999996</v>
      </c>
      <c r="J11" s="10">
        <f t="shared" si="1"/>
        <v>6.0567890137896447E-3</v>
      </c>
      <c r="K11" s="10">
        <f t="shared" si="2"/>
        <v>0</v>
      </c>
      <c r="L11" s="11">
        <f t="shared" si="3"/>
        <v>15907.482000000073</v>
      </c>
      <c r="M11" s="11">
        <f t="shared" si="4"/>
        <v>0</v>
      </c>
      <c r="N11" s="12">
        <f t="shared" si="5"/>
        <v>2642296.145</v>
      </c>
      <c r="O11" s="12">
        <f t="shared" si="6"/>
        <v>2626388.6629999997</v>
      </c>
      <c r="P11" s="12">
        <f t="shared" si="7"/>
        <v>-107703.85499999998</v>
      </c>
      <c r="Q11" s="12">
        <f t="shared" si="8"/>
        <v>123611.33700000029</v>
      </c>
    </row>
    <row r="12" spans="1:17" s="45" customFormat="1" x14ac:dyDescent="0.2">
      <c r="A12" s="17">
        <v>44319</v>
      </c>
      <c r="B12" s="5">
        <v>50000</v>
      </c>
      <c r="C12" s="6">
        <v>61</v>
      </c>
      <c r="D12" s="7">
        <f t="shared" si="0"/>
        <v>3050000</v>
      </c>
      <c r="E12" s="8">
        <v>55.791479160000002</v>
      </c>
      <c r="F12" s="49">
        <v>0</v>
      </c>
      <c r="G12" s="9">
        <v>55.791479160000002</v>
      </c>
      <c r="H12" s="50">
        <v>0</v>
      </c>
      <c r="I12" s="9">
        <v>55.791479160000002</v>
      </c>
      <c r="J12" s="10">
        <f t="shared" si="1"/>
        <v>0</v>
      </c>
      <c r="K12" s="10">
        <f t="shared" si="2"/>
        <v>0</v>
      </c>
      <c r="L12" s="11">
        <f t="shared" si="3"/>
        <v>0</v>
      </c>
      <c r="M12" s="11">
        <f t="shared" si="4"/>
        <v>0</v>
      </c>
      <c r="N12" s="12">
        <f t="shared" si="5"/>
        <v>2789573.9580000001</v>
      </c>
      <c r="O12" s="12">
        <f t="shared" si="6"/>
        <v>2789573.9580000001</v>
      </c>
      <c r="P12" s="12">
        <f t="shared" si="7"/>
        <v>-260426.0419999999</v>
      </c>
      <c r="Q12" s="12">
        <f t="shared" si="8"/>
        <v>260426.0419999999</v>
      </c>
    </row>
    <row r="13" spans="1:17" s="45" customFormat="1" x14ac:dyDescent="0.2">
      <c r="A13" s="17">
        <v>44320</v>
      </c>
      <c r="B13" s="5">
        <v>50000</v>
      </c>
      <c r="C13" s="6">
        <v>60</v>
      </c>
      <c r="D13" s="7">
        <f t="shared" si="0"/>
        <v>3000000</v>
      </c>
      <c r="E13" s="8">
        <v>54.20809671</v>
      </c>
      <c r="F13" s="49">
        <v>0</v>
      </c>
      <c r="G13" s="9">
        <v>54.20809671</v>
      </c>
      <c r="H13" s="50">
        <v>0</v>
      </c>
      <c r="I13" s="9">
        <v>54.20809671</v>
      </c>
      <c r="J13" s="10">
        <f t="shared" si="1"/>
        <v>0</v>
      </c>
      <c r="K13" s="10">
        <f t="shared" si="2"/>
        <v>0</v>
      </c>
      <c r="L13" s="11">
        <f t="shared" si="3"/>
        <v>0</v>
      </c>
      <c r="M13" s="11">
        <f t="shared" si="4"/>
        <v>0</v>
      </c>
      <c r="N13" s="12">
        <f t="shared" si="5"/>
        <v>2710404.8355</v>
      </c>
      <c r="O13" s="12">
        <f t="shared" si="6"/>
        <v>2710404.8355</v>
      </c>
      <c r="P13" s="12">
        <f t="shared" si="7"/>
        <v>-289595.16449999996</v>
      </c>
      <c r="Q13" s="12">
        <f t="shared" si="8"/>
        <v>289595.16449999996</v>
      </c>
    </row>
    <row r="14" spans="1:17" s="45" customFormat="1" x14ac:dyDescent="0.2">
      <c r="A14" s="17">
        <v>44321</v>
      </c>
      <c r="B14" s="5">
        <v>50000</v>
      </c>
      <c r="C14" s="6">
        <v>60</v>
      </c>
      <c r="D14" s="7">
        <f t="shared" si="0"/>
        <v>3000000</v>
      </c>
      <c r="E14" s="8">
        <v>55.776366400000001</v>
      </c>
      <c r="F14" s="49">
        <v>50000</v>
      </c>
      <c r="G14" s="9">
        <v>56.089359399999992</v>
      </c>
      <c r="H14" s="50">
        <v>0</v>
      </c>
      <c r="I14" s="9">
        <v>55.776366400000001</v>
      </c>
      <c r="J14" s="10">
        <f t="shared" si="1"/>
        <v>5.6115702797016843E-3</v>
      </c>
      <c r="K14" s="10">
        <f t="shared" si="2"/>
        <v>0</v>
      </c>
      <c r="L14" s="11">
        <f t="shared" si="3"/>
        <v>15649.649999999581</v>
      </c>
      <c r="M14" s="11">
        <f t="shared" si="4"/>
        <v>0</v>
      </c>
      <c r="N14" s="12">
        <f t="shared" si="5"/>
        <v>2804467.9699999997</v>
      </c>
      <c r="O14" s="12">
        <f t="shared" si="6"/>
        <v>2788818.32</v>
      </c>
      <c r="P14" s="12">
        <f t="shared" si="7"/>
        <v>-195532.03000000026</v>
      </c>
      <c r="Q14" s="12">
        <f t="shared" si="8"/>
        <v>211181.68000000017</v>
      </c>
    </row>
    <row r="15" spans="1:17" s="45" customFormat="1" x14ac:dyDescent="0.2">
      <c r="A15" s="17">
        <v>44322</v>
      </c>
      <c r="B15" s="5">
        <v>50000</v>
      </c>
      <c r="C15" s="6">
        <v>61</v>
      </c>
      <c r="D15" s="7">
        <f t="shared" si="0"/>
        <v>3050000</v>
      </c>
      <c r="E15" s="8">
        <v>54.219468130000003</v>
      </c>
      <c r="F15" s="49">
        <v>150000</v>
      </c>
      <c r="G15" s="9">
        <v>54.365033863333338</v>
      </c>
      <c r="H15" s="50">
        <v>0</v>
      </c>
      <c r="I15" s="9">
        <v>54.219468130000003</v>
      </c>
      <c r="J15" s="10">
        <f t="shared" si="1"/>
        <v>2.6847503001010144E-3</v>
      </c>
      <c r="K15" s="10">
        <f t="shared" si="2"/>
        <v>0</v>
      </c>
      <c r="L15" s="11">
        <f t="shared" si="3"/>
        <v>7278.2866666667442</v>
      </c>
      <c r="M15" s="11">
        <f t="shared" si="4"/>
        <v>0</v>
      </c>
      <c r="N15" s="12">
        <f t="shared" si="5"/>
        <v>2718251.6931666667</v>
      </c>
      <c r="O15" s="12">
        <f t="shared" si="6"/>
        <v>2710973.4065</v>
      </c>
      <c r="P15" s="12">
        <f t="shared" si="7"/>
        <v>-331748.30683333334</v>
      </c>
      <c r="Q15" s="12">
        <f t="shared" si="8"/>
        <v>339026.59349999996</v>
      </c>
    </row>
    <row r="16" spans="1:17" s="45" customFormat="1" x14ac:dyDescent="0.2">
      <c r="A16" s="17">
        <v>44323</v>
      </c>
      <c r="B16" s="5">
        <v>50000</v>
      </c>
      <c r="C16" s="6">
        <v>61</v>
      </c>
      <c r="D16" s="7">
        <f t="shared" si="0"/>
        <v>3050000</v>
      </c>
      <c r="E16" s="8">
        <v>55.299944570000001</v>
      </c>
      <c r="F16" s="49">
        <v>350000</v>
      </c>
      <c r="G16" s="9">
        <v>55.454799560079998</v>
      </c>
      <c r="H16" s="50">
        <v>0</v>
      </c>
      <c r="I16" s="9">
        <v>55.299944570000001</v>
      </c>
      <c r="J16" s="10">
        <f t="shared" si="1"/>
        <v>2.800273875211172E-3</v>
      </c>
      <c r="K16" s="10">
        <f t="shared" si="2"/>
        <v>0</v>
      </c>
      <c r="L16" s="11">
        <f t="shared" si="3"/>
        <v>7742.7495039998457</v>
      </c>
      <c r="M16" s="11">
        <f t="shared" si="4"/>
        <v>0</v>
      </c>
      <c r="N16" s="12">
        <f t="shared" si="5"/>
        <v>2772739.9780039997</v>
      </c>
      <c r="O16" s="12">
        <f t="shared" si="6"/>
        <v>2764997.2285000002</v>
      </c>
      <c r="P16" s="12">
        <f t="shared" si="7"/>
        <v>-277260.02199600032</v>
      </c>
      <c r="Q16" s="12">
        <f t="shared" si="8"/>
        <v>285002.7714999998</v>
      </c>
    </row>
    <row r="17" spans="1:17" s="44" customFormat="1" x14ac:dyDescent="0.2">
      <c r="A17" s="17">
        <v>44326</v>
      </c>
      <c r="B17" s="5">
        <v>50000</v>
      </c>
      <c r="C17" s="6">
        <v>64</v>
      </c>
      <c r="D17" s="7">
        <f t="shared" si="0"/>
        <v>3200000</v>
      </c>
      <c r="E17" s="8">
        <v>57.426591899999998</v>
      </c>
      <c r="F17" s="49">
        <v>50000</v>
      </c>
      <c r="G17" s="9">
        <v>57.479440184069823</v>
      </c>
      <c r="H17" s="50">
        <v>0</v>
      </c>
      <c r="I17" s="9">
        <v>57.426591899999998</v>
      </c>
      <c r="J17" s="10">
        <f t="shared" si="1"/>
        <v>9.2027547380579551E-4</v>
      </c>
      <c r="K17" s="10">
        <f t="shared" si="2"/>
        <v>0</v>
      </c>
      <c r="L17" s="11">
        <f t="shared" si="3"/>
        <v>2642.4142034912279</v>
      </c>
      <c r="M17" s="11">
        <f t="shared" si="4"/>
        <v>0</v>
      </c>
      <c r="N17" s="12">
        <f t="shared" si="5"/>
        <v>2873972.0092034913</v>
      </c>
      <c r="O17" s="12">
        <f t="shared" si="6"/>
        <v>2871329.5949999997</v>
      </c>
      <c r="P17" s="12">
        <f t="shared" si="7"/>
        <v>-326027.99079650873</v>
      </c>
      <c r="Q17" s="12">
        <f t="shared" si="8"/>
        <v>328670.40500000026</v>
      </c>
    </row>
    <row r="18" spans="1:17" s="44" customFormat="1" x14ac:dyDescent="0.2">
      <c r="A18" s="17">
        <v>44327</v>
      </c>
      <c r="B18" s="5">
        <v>50000</v>
      </c>
      <c r="C18" s="6">
        <v>63</v>
      </c>
      <c r="D18" s="7">
        <f t="shared" si="0"/>
        <v>3150000</v>
      </c>
      <c r="E18" s="8">
        <v>56.793354610000002</v>
      </c>
      <c r="F18" s="49">
        <v>350000</v>
      </c>
      <c r="G18" s="9">
        <v>56.759294752857144</v>
      </c>
      <c r="H18" s="50">
        <v>0</v>
      </c>
      <c r="I18" s="9">
        <v>56.793354610000002</v>
      </c>
      <c r="J18" s="10">
        <f t="shared" si="1"/>
        <v>-5.9971553673394105E-4</v>
      </c>
      <c r="K18" s="10">
        <f t="shared" si="2"/>
        <v>0</v>
      </c>
      <c r="L18" s="11">
        <f t="shared" si="3"/>
        <v>-1702.9928571428597</v>
      </c>
      <c r="M18" s="11">
        <f t="shared" si="4"/>
        <v>0</v>
      </c>
      <c r="N18" s="12">
        <f t="shared" si="5"/>
        <v>2837964.7376428572</v>
      </c>
      <c r="O18" s="12">
        <f t="shared" si="6"/>
        <v>2839667.7305000001</v>
      </c>
      <c r="P18" s="12">
        <f t="shared" si="7"/>
        <v>-312035.26235714275</v>
      </c>
      <c r="Q18" s="12">
        <f t="shared" si="8"/>
        <v>310332.26949999994</v>
      </c>
    </row>
    <row r="19" spans="1:17" s="44" customFormat="1" x14ac:dyDescent="0.2">
      <c r="A19" s="17">
        <v>44328</v>
      </c>
      <c r="B19" s="5">
        <v>50000</v>
      </c>
      <c r="C19" s="6">
        <v>63</v>
      </c>
      <c r="D19" s="7">
        <f t="shared" si="0"/>
        <v>3150000</v>
      </c>
      <c r="E19" s="8">
        <v>55.457557190000003</v>
      </c>
      <c r="F19" s="49">
        <v>100000</v>
      </c>
      <c r="G19" s="9">
        <v>55.36650109</v>
      </c>
      <c r="H19" s="50">
        <v>0</v>
      </c>
      <c r="I19" s="9">
        <v>55.457557190000003</v>
      </c>
      <c r="J19" s="10">
        <f t="shared" si="1"/>
        <v>-1.6419060740097298E-3</v>
      </c>
      <c r="K19" s="10">
        <f t="shared" si="2"/>
        <v>0</v>
      </c>
      <c r="L19" s="11">
        <f t="shared" si="3"/>
        <v>-4552.8050000001485</v>
      </c>
      <c r="M19" s="11">
        <f t="shared" si="4"/>
        <v>0</v>
      </c>
      <c r="N19" s="12">
        <f t="shared" si="5"/>
        <v>2768325.0545000001</v>
      </c>
      <c r="O19" s="12">
        <f t="shared" si="6"/>
        <v>2772877.8595000003</v>
      </c>
      <c r="P19" s="12">
        <f t="shared" si="7"/>
        <v>-381674.94549999991</v>
      </c>
      <c r="Q19" s="12">
        <f t="shared" si="8"/>
        <v>377122.14049999975</v>
      </c>
    </row>
    <row r="20" spans="1:17" s="44" customFormat="1" x14ac:dyDescent="0.2">
      <c r="A20" s="17">
        <v>44329</v>
      </c>
      <c r="B20" s="5">
        <v>50000</v>
      </c>
      <c r="C20" s="6">
        <v>57</v>
      </c>
      <c r="D20" s="7">
        <f t="shared" si="0"/>
        <v>2850000</v>
      </c>
      <c r="E20" s="8">
        <v>49.528679199999999</v>
      </c>
      <c r="F20" s="49">
        <v>650000</v>
      </c>
      <c r="G20" s="9">
        <v>49.612887046153851</v>
      </c>
      <c r="H20" s="50">
        <v>0</v>
      </c>
      <c r="I20" s="9">
        <v>49.528679199999999</v>
      </c>
      <c r="J20" s="10">
        <f t="shared" si="1"/>
        <v>1.7001835605955755E-3</v>
      </c>
      <c r="K20" s="10">
        <f t="shared" si="2"/>
        <v>0</v>
      </c>
      <c r="L20" s="11">
        <f t="shared" si="3"/>
        <v>4210.3923076926003</v>
      </c>
      <c r="M20" s="11">
        <f t="shared" si="4"/>
        <v>0</v>
      </c>
      <c r="N20" s="12">
        <f t="shared" si="5"/>
        <v>2480644.3523076926</v>
      </c>
      <c r="O20" s="12">
        <f t="shared" si="6"/>
        <v>2476433.96</v>
      </c>
      <c r="P20" s="12">
        <f t="shared" si="7"/>
        <v>-369355.64769230736</v>
      </c>
      <c r="Q20" s="12">
        <f t="shared" si="8"/>
        <v>373566.04000000004</v>
      </c>
    </row>
    <row r="21" spans="1:17" s="44" customFormat="1" x14ac:dyDescent="0.2">
      <c r="A21" s="17">
        <v>44330</v>
      </c>
      <c r="B21" s="5">
        <v>50000</v>
      </c>
      <c r="C21" s="6">
        <v>59</v>
      </c>
      <c r="D21" s="7">
        <f t="shared" si="0"/>
        <v>2950000</v>
      </c>
      <c r="E21" s="8">
        <v>53.177059149999998</v>
      </c>
      <c r="F21" s="49">
        <v>1000000</v>
      </c>
      <c r="G21" s="9">
        <v>53.349418929999999</v>
      </c>
      <c r="H21" s="50">
        <v>0</v>
      </c>
      <c r="I21" s="9">
        <v>53.177059149999998</v>
      </c>
      <c r="J21" s="10">
        <f t="shared" si="1"/>
        <v>3.2412431743134625E-3</v>
      </c>
      <c r="K21" s="10">
        <f t="shared" si="2"/>
        <v>0</v>
      </c>
      <c r="L21" s="11">
        <f t="shared" si="3"/>
        <v>8617.9890000000378</v>
      </c>
      <c r="M21" s="11">
        <f t="shared" si="4"/>
        <v>0</v>
      </c>
      <c r="N21" s="12">
        <f t="shared" si="5"/>
        <v>2667470.9465000001</v>
      </c>
      <c r="O21" s="12">
        <f t="shared" si="6"/>
        <v>2658852.9575</v>
      </c>
      <c r="P21" s="12">
        <f t="shared" si="7"/>
        <v>-282529.05349999992</v>
      </c>
      <c r="Q21" s="12">
        <f t="shared" si="8"/>
        <v>291147.04249999998</v>
      </c>
    </row>
    <row r="22" spans="1:17" s="43" customFormat="1" x14ac:dyDescent="0.2">
      <c r="A22" s="17">
        <v>44333</v>
      </c>
      <c r="B22" s="5">
        <v>50000</v>
      </c>
      <c r="C22" s="6">
        <v>52</v>
      </c>
      <c r="D22" s="7">
        <f t="shared" si="0"/>
        <v>2600000</v>
      </c>
      <c r="E22" s="8">
        <v>45.050628740000001</v>
      </c>
      <c r="F22" s="49">
        <v>550000</v>
      </c>
      <c r="G22" s="9">
        <v>45.176192</v>
      </c>
      <c r="H22" s="50">
        <v>0</v>
      </c>
      <c r="I22" s="9">
        <v>45.050628740000001</v>
      </c>
      <c r="J22" s="10">
        <f t="shared" si="1"/>
        <v>2.7871588812813501E-3</v>
      </c>
      <c r="K22" s="10">
        <f t="shared" si="2"/>
        <v>0</v>
      </c>
      <c r="L22" s="11">
        <f t="shared" si="3"/>
        <v>6278.1629999999923</v>
      </c>
      <c r="M22" s="11">
        <f t="shared" si="4"/>
        <v>0</v>
      </c>
      <c r="N22" s="12">
        <f t="shared" si="5"/>
        <v>2258809.6</v>
      </c>
      <c r="O22" s="12">
        <f t="shared" si="6"/>
        <v>2252531.4369999999</v>
      </c>
      <c r="P22" s="12">
        <f t="shared" si="7"/>
        <v>-341190.39999999991</v>
      </c>
      <c r="Q22" s="12">
        <f t="shared" si="8"/>
        <v>347468.56300000008</v>
      </c>
    </row>
    <row r="23" spans="1:17" s="43" customFormat="1" x14ac:dyDescent="0.2">
      <c r="A23" s="17">
        <v>44334</v>
      </c>
      <c r="B23" s="5">
        <v>50000</v>
      </c>
      <c r="C23" s="6">
        <v>52</v>
      </c>
      <c r="D23" s="7">
        <f t="shared" si="0"/>
        <v>2600000</v>
      </c>
      <c r="E23" s="8">
        <v>44.461636400000003</v>
      </c>
      <c r="F23" s="49">
        <v>950000</v>
      </c>
      <c r="G23" s="9">
        <v>44.557183000000002</v>
      </c>
      <c r="H23" s="50">
        <v>0</v>
      </c>
      <c r="I23" s="9">
        <v>44.461636400000003</v>
      </c>
      <c r="J23" s="10">
        <f t="shared" si="1"/>
        <v>2.1489672386416866E-3</v>
      </c>
      <c r="K23" s="10">
        <f t="shared" si="2"/>
        <v>0</v>
      </c>
      <c r="L23" s="11">
        <f t="shared" si="3"/>
        <v>4777.3299999999354</v>
      </c>
      <c r="M23" s="11">
        <f t="shared" si="4"/>
        <v>0</v>
      </c>
      <c r="N23" s="12">
        <f t="shared" si="5"/>
        <v>2227859.15</v>
      </c>
      <c r="O23" s="12">
        <f t="shared" si="6"/>
        <v>2223081.8200000003</v>
      </c>
      <c r="P23" s="12">
        <f t="shared" si="7"/>
        <v>-372140.85000000009</v>
      </c>
      <c r="Q23" s="12">
        <f t="shared" si="8"/>
        <v>376918.1799999997</v>
      </c>
    </row>
    <row r="24" spans="1:17" s="43" customFormat="1" x14ac:dyDescent="0.2">
      <c r="A24" s="17">
        <v>44335</v>
      </c>
      <c r="B24" s="5">
        <v>50000</v>
      </c>
      <c r="C24" s="6">
        <v>45</v>
      </c>
      <c r="D24" s="7">
        <f t="shared" si="0"/>
        <v>2250000</v>
      </c>
      <c r="E24" s="8">
        <v>38.130391809999999</v>
      </c>
      <c r="F24" s="49">
        <v>1700000</v>
      </c>
      <c r="G24" s="9">
        <v>38.070451849999998</v>
      </c>
      <c r="H24" s="50">
        <v>0</v>
      </c>
      <c r="I24" s="9">
        <v>38.130391809999999</v>
      </c>
      <c r="J24" s="10">
        <f t="shared" si="1"/>
        <v>-1.571973356546562E-3</v>
      </c>
      <c r="K24" s="10">
        <f t="shared" si="2"/>
        <v>0</v>
      </c>
      <c r="L24" s="11">
        <f t="shared" si="3"/>
        <v>-2996.9980000000619</v>
      </c>
      <c r="M24" s="11">
        <f t="shared" si="4"/>
        <v>0</v>
      </c>
      <c r="N24" s="12">
        <f t="shared" si="5"/>
        <v>1903522.5924999998</v>
      </c>
      <c r="O24" s="12">
        <f t="shared" si="6"/>
        <v>1906519.5904999999</v>
      </c>
      <c r="P24" s="12">
        <f t="shared" si="7"/>
        <v>-346477.4075000002</v>
      </c>
      <c r="Q24" s="12">
        <f t="shared" si="8"/>
        <v>343480.40950000007</v>
      </c>
    </row>
    <row r="25" spans="1:17" s="43" customFormat="1" x14ac:dyDescent="0.2">
      <c r="A25" s="17">
        <v>44336</v>
      </c>
      <c r="B25" s="5">
        <v>50000</v>
      </c>
      <c r="C25" s="6">
        <v>44</v>
      </c>
      <c r="D25" s="7">
        <f t="shared" si="0"/>
        <v>2200000</v>
      </c>
      <c r="E25" s="8">
        <v>39.938067390000001</v>
      </c>
      <c r="F25" s="49">
        <v>2600000</v>
      </c>
      <c r="G25" s="9">
        <v>40.134520559999999</v>
      </c>
      <c r="H25" s="50">
        <v>0</v>
      </c>
      <c r="I25" s="9">
        <v>39.938067390000001</v>
      </c>
      <c r="J25" s="10">
        <f t="shared" si="1"/>
        <v>4.9189453280653111E-3</v>
      </c>
      <c r="K25" s="10">
        <f t="shared" si="2"/>
        <v>0</v>
      </c>
      <c r="L25" s="11">
        <f t="shared" si="3"/>
        <v>9822.6584999999031</v>
      </c>
      <c r="M25" s="11">
        <f t="shared" si="4"/>
        <v>0</v>
      </c>
      <c r="N25" s="12">
        <f t="shared" si="5"/>
        <v>2006726.0279999999</v>
      </c>
      <c r="O25" s="12">
        <f t="shared" si="6"/>
        <v>1996903.3695</v>
      </c>
      <c r="P25" s="12">
        <f t="shared" si="7"/>
        <v>-193273.97200000007</v>
      </c>
      <c r="Q25" s="12">
        <f t="shared" si="8"/>
        <v>203096.63049999997</v>
      </c>
    </row>
    <row r="26" spans="1:17" s="43" customFormat="1" x14ac:dyDescent="0.2">
      <c r="A26" s="17">
        <v>44337</v>
      </c>
      <c r="B26" s="5">
        <v>50000</v>
      </c>
      <c r="C26" s="6">
        <v>44</v>
      </c>
      <c r="D26" s="7">
        <f t="shared" si="0"/>
        <v>2200000</v>
      </c>
      <c r="E26" s="8">
        <v>36.784160200000002</v>
      </c>
      <c r="F26" s="49">
        <v>400000</v>
      </c>
      <c r="G26" s="9">
        <v>36.847768000000002</v>
      </c>
      <c r="H26" s="50">
        <v>0</v>
      </c>
      <c r="I26" s="9">
        <v>36.784160200000002</v>
      </c>
      <c r="J26" s="10">
        <f t="shared" si="1"/>
        <v>1.7292171318892789E-3</v>
      </c>
      <c r="K26" s="10">
        <f t="shared" si="2"/>
        <v>0</v>
      </c>
      <c r="L26" s="11">
        <f t="shared" si="3"/>
        <v>3180.3899999999885</v>
      </c>
      <c r="M26" s="11">
        <f t="shared" si="4"/>
        <v>0</v>
      </c>
      <c r="N26" s="12">
        <f t="shared" si="5"/>
        <v>1842388.4000000001</v>
      </c>
      <c r="O26" s="12">
        <f t="shared" si="6"/>
        <v>1839208.01</v>
      </c>
      <c r="P26" s="12">
        <f t="shared" si="7"/>
        <v>-357611.59999999986</v>
      </c>
      <c r="Q26" s="12">
        <f t="shared" si="8"/>
        <v>360791.99</v>
      </c>
    </row>
    <row r="27" spans="1:17" s="42" customFormat="1" x14ac:dyDescent="0.2">
      <c r="A27" s="17">
        <v>44340</v>
      </c>
      <c r="B27" s="5">
        <v>50000</v>
      </c>
      <c r="C27" s="6">
        <v>41</v>
      </c>
      <c r="D27" s="7">
        <f t="shared" si="0"/>
        <v>2050000</v>
      </c>
      <c r="E27" s="8">
        <v>37.597261070000002</v>
      </c>
      <c r="F27" s="49">
        <v>2550000</v>
      </c>
      <c r="G27" s="9">
        <v>37.738200636124859</v>
      </c>
      <c r="H27" s="50">
        <v>0</v>
      </c>
      <c r="I27" s="9">
        <v>37.597261070000002</v>
      </c>
      <c r="J27" s="10">
        <f t="shared" si="1"/>
        <v>3.7486657834582705E-3</v>
      </c>
      <c r="K27" s="10">
        <f t="shared" si="2"/>
        <v>0</v>
      </c>
      <c r="L27" s="11">
        <f t="shared" si="3"/>
        <v>7046.9783062428351</v>
      </c>
      <c r="M27" s="11">
        <f t="shared" si="4"/>
        <v>0</v>
      </c>
      <c r="N27" s="12">
        <f t="shared" si="5"/>
        <v>1886910.0318062429</v>
      </c>
      <c r="O27" s="12">
        <f t="shared" si="6"/>
        <v>1879863.0535000002</v>
      </c>
      <c r="P27" s="12">
        <f t="shared" si="7"/>
        <v>-163089.96819375711</v>
      </c>
      <c r="Q27" s="12">
        <f t="shared" si="8"/>
        <v>170136.94649999985</v>
      </c>
    </row>
    <row r="28" spans="1:17" s="42" customFormat="1" x14ac:dyDescent="0.2">
      <c r="A28" s="17">
        <v>44341</v>
      </c>
      <c r="B28" s="5">
        <v>50000</v>
      </c>
      <c r="C28" s="6">
        <v>42</v>
      </c>
      <c r="D28" s="7">
        <f t="shared" si="0"/>
        <v>2100000</v>
      </c>
      <c r="E28" s="8">
        <v>37.76612239</v>
      </c>
      <c r="F28" s="49">
        <v>750000</v>
      </c>
      <c r="G28" s="9">
        <v>37.781498391245471</v>
      </c>
      <c r="H28" s="50">
        <v>0</v>
      </c>
      <c r="I28" s="9">
        <v>37.76612239</v>
      </c>
      <c r="J28" s="10">
        <f t="shared" si="1"/>
        <v>4.0713740973159822E-4</v>
      </c>
      <c r="K28" s="10">
        <f t="shared" si="2"/>
        <v>0</v>
      </c>
      <c r="L28" s="11">
        <f t="shared" si="3"/>
        <v>768.8000622735558</v>
      </c>
      <c r="M28" s="11">
        <f t="shared" si="4"/>
        <v>0</v>
      </c>
      <c r="N28" s="12">
        <f t="shared" si="5"/>
        <v>1889074.9195622734</v>
      </c>
      <c r="O28" s="12">
        <f t="shared" si="6"/>
        <v>1888306.1195</v>
      </c>
      <c r="P28" s="12">
        <f t="shared" si="7"/>
        <v>-210925.08043772657</v>
      </c>
      <c r="Q28" s="12">
        <f t="shared" si="8"/>
        <v>211693.88049999997</v>
      </c>
    </row>
    <row r="29" spans="1:17" s="42" customFormat="1" x14ac:dyDescent="0.2">
      <c r="A29" s="17">
        <v>44342</v>
      </c>
      <c r="B29" s="5">
        <v>50000</v>
      </c>
      <c r="C29" s="6">
        <v>45</v>
      </c>
      <c r="D29" s="7">
        <f t="shared" si="0"/>
        <v>2250000</v>
      </c>
      <c r="E29" s="8">
        <v>38.815171329999998</v>
      </c>
      <c r="F29" s="49">
        <v>950000</v>
      </c>
      <c r="G29" s="9">
        <v>38.930282783488181</v>
      </c>
      <c r="H29" s="50">
        <v>0</v>
      </c>
      <c r="I29" s="9">
        <v>38.815171329999998</v>
      </c>
      <c r="J29" s="10">
        <f t="shared" si="1"/>
        <v>2.9656304363447146E-3</v>
      </c>
      <c r="K29" s="10">
        <f t="shared" si="2"/>
        <v>0</v>
      </c>
      <c r="L29" s="11">
        <f t="shared" si="3"/>
        <v>5755.5726744091371</v>
      </c>
      <c r="M29" s="11">
        <f t="shared" si="4"/>
        <v>0</v>
      </c>
      <c r="N29" s="12">
        <f t="shared" si="5"/>
        <v>1946514.139174409</v>
      </c>
      <c r="O29" s="12">
        <f t="shared" si="6"/>
        <v>1940758.5665</v>
      </c>
      <c r="P29" s="12">
        <f t="shared" si="7"/>
        <v>-303485.86082559102</v>
      </c>
      <c r="Q29" s="12">
        <f t="shared" si="8"/>
        <v>309241.43350000004</v>
      </c>
    </row>
    <row r="30" spans="1:17" s="42" customFormat="1" x14ac:dyDescent="0.2">
      <c r="A30" s="17">
        <v>44343</v>
      </c>
      <c r="B30" s="5">
        <v>50000</v>
      </c>
      <c r="C30" s="6">
        <v>43</v>
      </c>
      <c r="D30" s="7">
        <f t="shared" si="0"/>
        <v>2150000</v>
      </c>
      <c r="E30" s="8">
        <v>39.05587645</v>
      </c>
      <c r="F30" s="49">
        <v>900000</v>
      </c>
      <c r="G30" s="9">
        <v>39.164609086251119</v>
      </c>
      <c r="H30" s="50">
        <v>0</v>
      </c>
      <c r="I30" s="9">
        <v>39.05587645</v>
      </c>
      <c r="J30" s="10">
        <f t="shared" si="1"/>
        <v>2.7840275557590049E-3</v>
      </c>
      <c r="K30" s="10">
        <f t="shared" si="2"/>
        <v>0</v>
      </c>
      <c r="L30" s="11">
        <f t="shared" si="3"/>
        <v>5436.6318125559583</v>
      </c>
      <c r="M30" s="11">
        <f t="shared" si="4"/>
        <v>0</v>
      </c>
      <c r="N30" s="12">
        <f t="shared" si="5"/>
        <v>1958230.454312556</v>
      </c>
      <c r="O30" s="12">
        <f t="shared" si="6"/>
        <v>1952793.8225</v>
      </c>
      <c r="P30" s="12">
        <f t="shared" si="7"/>
        <v>-191769.54568744404</v>
      </c>
      <c r="Q30" s="12">
        <f t="shared" si="8"/>
        <v>197206.17749999999</v>
      </c>
    </row>
    <row r="31" spans="1:17" s="42" customFormat="1" x14ac:dyDescent="0.2">
      <c r="A31" s="17">
        <v>44344</v>
      </c>
      <c r="B31" s="5">
        <v>50000</v>
      </c>
      <c r="C31" s="6">
        <v>41</v>
      </c>
      <c r="D31" s="7">
        <f t="shared" si="0"/>
        <v>2050000</v>
      </c>
      <c r="E31" s="8">
        <v>35.636109349999998</v>
      </c>
      <c r="F31" s="49">
        <v>6400000</v>
      </c>
      <c r="G31" s="9">
        <v>35.799804351911881</v>
      </c>
      <c r="H31" s="50">
        <v>0</v>
      </c>
      <c r="I31" s="9">
        <v>35.636109349999998</v>
      </c>
      <c r="J31" s="10">
        <f t="shared" si="1"/>
        <v>4.5935149739314294E-3</v>
      </c>
      <c r="K31" s="10">
        <f t="shared" si="2"/>
        <v>0</v>
      </c>
      <c r="L31" s="11">
        <f t="shared" si="3"/>
        <v>8184.7500955941405</v>
      </c>
      <c r="M31" s="11">
        <f t="shared" si="4"/>
        <v>0</v>
      </c>
      <c r="N31" s="12">
        <f t="shared" si="5"/>
        <v>1789990.217595594</v>
      </c>
      <c r="O31" s="12">
        <f t="shared" si="6"/>
        <v>1781805.4674999998</v>
      </c>
      <c r="P31" s="12">
        <f t="shared" si="7"/>
        <v>-260009.782404406</v>
      </c>
      <c r="Q31" s="12">
        <f t="shared" si="8"/>
        <v>268194.5325000002</v>
      </c>
    </row>
    <row r="32" spans="1:17" s="41" customFormat="1" x14ac:dyDescent="0.2">
      <c r="A32" s="17">
        <v>44349</v>
      </c>
      <c r="B32" s="5">
        <v>50000</v>
      </c>
      <c r="C32" s="6">
        <v>40</v>
      </c>
      <c r="D32" s="7">
        <f t="shared" si="0"/>
        <v>2000000</v>
      </c>
      <c r="E32" s="8">
        <v>36.831277319999998</v>
      </c>
      <c r="F32" s="49">
        <v>0</v>
      </c>
      <c r="G32" s="9">
        <v>36.831277319999998</v>
      </c>
      <c r="H32" s="50">
        <v>0</v>
      </c>
      <c r="I32" s="9">
        <v>36.831277319999998</v>
      </c>
      <c r="J32" s="10">
        <f t="shared" si="1"/>
        <v>0</v>
      </c>
      <c r="K32" s="10">
        <f t="shared" si="2"/>
        <v>0</v>
      </c>
      <c r="L32" s="11">
        <f t="shared" si="3"/>
        <v>0</v>
      </c>
      <c r="M32" s="11">
        <f t="shared" si="4"/>
        <v>0</v>
      </c>
      <c r="N32" s="12">
        <f t="shared" si="5"/>
        <v>1841563.8659999999</v>
      </c>
      <c r="O32" s="12">
        <f t="shared" si="6"/>
        <v>1841563.8659999999</v>
      </c>
      <c r="P32" s="12">
        <f t="shared" si="7"/>
        <v>-158436.13400000008</v>
      </c>
      <c r="Q32" s="12">
        <f t="shared" si="8"/>
        <v>158436.13400000008</v>
      </c>
    </row>
    <row r="33" spans="1:17" s="41" customFormat="1" x14ac:dyDescent="0.2">
      <c r="A33" s="17">
        <v>44351</v>
      </c>
      <c r="B33" s="5">
        <v>50000</v>
      </c>
      <c r="C33" s="6">
        <v>40</v>
      </c>
      <c r="D33" s="7">
        <f t="shared" si="0"/>
        <v>2000000</v>
      </c>
      <c r="E33" s="8">
        <v>35.780639649999998</v>
      </c>
      <c r="F33" s="49">
        <v>0</v>
      </c>
      <c r="G33" s="9">
        <v>35.780639649999998</v>
      </c>
      <c r="H33" s="50">
        <v>0</v>
      </c>
      <c r="I33" s="9">
        <v>35.780639649999998</v>
      </c>
      <c r="J33" s="10">
        <f t="shared" si="1"/>
        <v>0</v>
      </c>
      <c r="K33" s="10">
        <f t="shared" si="2"/>
        <v>0</v>
      </c>
      <c r="L33" s="11">
        <f t="shared" si="3"/>
        <v>0</v>
      </c>
      <c r="M33" s="11">
        <f t="shared" si="4"/>
        <v>0</v>
      </c>
      <c r="N33" s="12">
        <f t="shared" si="5"/>
        <v>1789031.9824999999</v>
      </c>
      <c r="O33" s="12">
        <f t="shared" si="6"/>
        <v>1789031.9824999999</v>
      </c>
      <c r="P33" s="12">
        <f t="shared" si="7"/>
        <v>-210968.01750000007</v>
      </c>
      <c r="Q33" s="12">
        <f t="shared" si="8"/>
        <v>210968.01750000007</v>
      </c>
    </row>
    <row r="34" spans="1:17" s="41" customFormat="1" x14ac:dyDescent="0.2">
      <c r="A34" s="17">
        <v>44354</v>
      </c>
      <c r="B34" s="5">
        <v>50000</v>
      </c>
      <c r="C34" s="6">
        <v>40</v>
      </c>
      <c r="D34" s="7">
        <f t="shared" si="0"/>
        <v>2000000</v>
      </c>
      <c r="E34" s="8">
        <v>34.532902999999997</v>
      </c>
      <c r="F34" s="49">
        <v>0</v>
      </c>
      <c r="G34" s="8">
        <v>34.532902999999997</v>
      </c>
      <c r="H34" s="50">
        <v>50000</v>
      </c>
      <c r="I34" s="9">
        <v>34.324314800000003</v>
      </c>
      <c r="J34" s="10">
        <f t="shared" si="1"/>
        <v>0</v>
      </c>
      <c r="K34" s="10">
        <f t="shared" si="2"/>
        <v>6.0402741119098538E-3</v>
      </c>
      <c r="L34" s="11">
        <f t="shared" si="3"/>
        <v>0</v>
      </c>
      <c r="M34" s="11">
        <f t="shared" si="4"/>
        <v>10429.409999999705</v>
      </c>
      <c r="N34" s="12">
        <f t="shared" si="5"/>
        <v>1726645.15</v>
      </c>
      <c r="O34" s="12">
        <f t="shared" si="6"/>
        <v>1716215.7400000002</v>
      </c>
      <c r="P34" s="12">
        <f t="shared" si="7"/>
        <v>-273354.85000000009</v>
      </c>
      <c r="Q34" s="12">
        <f t="shared" si="8"/>
        <v>283784.25999999978</v>
      </c>
    </row>
    <row r="35" spans="1:17" s="40" customFormat="1" x14ac:dyDescent="0.2">
      <c r="A35" s="17">
        <v>44355</v>
      </c>
      <c r="B35" s="5">
        <v>50000</v>
      </c>
      <c r="C35" s="6">
        <v>37</v>
      </c>
      <c r="D35" s="7">
        <f t="shared" si="0"/>
        <v>1850000</v>
      </c>
      <c r="E35" s="8">
        <v>31.750173199999999</v>
      </c>
      <c r="F35" s="49">
        <v>800000</v>
      </c>
      <c r="G35" s="9">
        <v>31.776195211972929</v>
      </c>
      <c r="H35" s="50">
        <v>0</v>
      </c>
      <c r="I35" s="9">
        <v>31.750173199999999</v>
      </c>
      <c r="J35" s="10">
        <f t="shared" si="1"/>
        <v>8.1958645734034655E-4</v>
      </c>
      <c r="K35" s="10">
        <f t="shared" si="2"/>
        <v>0</v>
      </c>
      <c r="L35" s="11">
        <f t="shared" si="3"/>
        <v>1301.1005986465207</v>
      </c>
      <c r="M35" s="11">
        <f t="shared" si="4"/>
        <v>0</v>
      </c>
      <c r="N35" s="12">
        <f t="shared" si="5"/>
        <v>1588809.7605986465</v>
      </c>
      <c r="O35" s="12">
        <f t="shared" si="6"/>
        <v>1587508.66</v>
      </c>
      <c r="P35" s="12">
        <f t="shared" si="7"/>
        <v>-261190.23940135352</v>
      </c>
      <c r="Q35" s="12">
        <f t="shared" si="8"/>
        <v>262491.34000000008</v>
      </c>
    </row>
    <row r="36" spans="1:17" s="40" customFormat="1" x14ac:dyDescent="0.2">
      <c r="A36" s="17">
        <v>44356</v>
      </c>
      <c r="B36" s="5">
        <v>50000</v>
      </c>
      <c r="C36" s="6">
        <v>37</v>
      </c>
      <c r="D36" s="7">
        <f t="shared" si="0"/>
        <v>1850000</v>
      </c>
      <c r="E36" s="8">
        <v>34.491443060000002</v>
      </c>
      <c r="F36" s="49">
        <v>950000</v>
      </c>
      <c r="G36" s="9">
        <v>34.632790776494645</v>
      </c>
      <c r="H36" s="50">
        <v>0</v>
      </c>
      <c r="I36" s="9">
        <v>34.491443060000002</v>
      </c>
      <c r="J36" s="10">
        <f t="shared" si="1"/>
        <v>4.0980516891902649E-3</v>
      </c>
      <c r="K36" s="10">
        <f t="shared" si="2"/>
        <v>0</v>
      </c>
      <c r="L36" s="11">
        <f t="shared" si="3"/>
        <v>7067.3858247321423</v>
      </c>
      <c r="M36" s="11">
        <f t="shared" si="4"/>
        <v>0</v>
      </c>
      <c r="N36" s="12">
        <f t="shared" si="5"/>
        <v>1731639.5388247322</v>
      </c>
      <c r="O36" s="12">
        <f t="shared" si="6"/>
        <v>1724572.1530000002</v>
      </c>
      <c r="P36" s="12">
        <f t="shared" si="7"/>
        <v>-118360.46117526782</v>
      </c>
      <c r="Q36" s="12">
        <f t="shared" si="8"/>
        <v>125427.84699999983</v>
      </c>
    </row>
    <row r="37" spans="1:17" s="40" customFormat="1" x14ac:dyDescent="0.2">
      <c r="A37" s="17">
        <v>44357</v>
      </c>
      <c r="B37" s="5">
        <v>50000</v>
      </c>
      <c r="C37" s="6">
        <v>40</v>
      </c>
      <c r="D37" s="7">
        <f t="shared" si="0"/>
        <v>2000000</v>
      </c>
      <c r="E37" s="8">
        <v>34.397591009999999</v>
      </c>
      <c r="F37" s="49">
        <v>50000</v>
      </c>
      <c r="G37" s="9">
        <v>34.462620297287735</v>
      </c>
      <c r="H37" s="50">
        <v>0</v>
      </c>
      <c r="I37" s="8">
        <v>34.397591009999999</v>
      </c>
      <c r="J37" s="10">
        <f t="shared" si="1"/>
        <v>1.890518649077217E-3</v>
      </c>
      <c r="K37" s="10">
        <f t="shared" si="2"/>
        <v>0</v>
      </c>
      <c r="L37" s="11">
        <f t="shared" si="3"/>
        <v>3251.4643643867912</v>
      </c>
      <c r="M37" s="11">
        <f t="shared" si="4"/>
        <v>0</v>
      </c>
      <c r="N37" s="12">
        <f t="shared" si="5"/>
        <v>1723131.0148643868</v>
      </c>
      <c r="O37" s="12">
        <f t="shared" si="6"/>
        <v>1719879.5504999999</v>
      </c>
      <c r="P37" s="12">
        <f t="shared" si="7"/>
        <v>-276868.98513561324</v>
      </c>
      <c r="Q37" s="12">
        <f t="shared" si="8"/>
        <v>280120.4495000001</v>
      </c>
    </row>
    <row r="38" spans="1:17" s="40" customFormat="1" x14ac:dyDescent="0.2">
      <c r="A38" s="17">
        <v>44358</v>
      </c>
      <c r="B38" s="5">
        <v>50000</v>
      </c>
      <c r="C38" s="6">
        <v>39</v>
      </c>
      <c r="D38" s="7">
        <f t="shared" ref="D38:D69" si="9">C38*B38</f>
        <v>1950000</v>
      </c>
      <c r="E38" s="8">
        <v>34.572057119999997</v>
      </c>
      <c r="F38" s="49">
        <v>100000</v>
      </c>
      <c r="G38" s="9">
        <v>34.638520194824082</v>
      </c>
      <c r="H38" s="50">
        <v>0</v>
      </c>
      <c r="I38" s="8">
        <v>34.572057119999997</v>
      </c>
      <c r="J38" s="10">
        <f t="shared" ref="J38:J69" si="10">(G38-E38)/E38</f>
        <v>1.922450683029686E-3</v>
      </c>
      <c r="K38" s="10">
        <f t="shared" ref="K38:K69" si="11">(E38-I38)/E38</f>
        <v>0</v>
      </c>
      <c r="L38" s="11">
        <f t="shared" ref="L38:L69" si="12">J38*B38*E38</f>
        <v>3323.1537412042658</v>
      </c>
      <c r="M38" s="11">
        <f t="shared" ref="M38:M69" si="13">K38*B38*E38</f>
        <v>0</v>
      </c>
      <c r="N38" s="12">
        <f t="shared" ref="N38:N69" si="14">G38*B38</f>
        <v>1731926.0097412041</v>
      </c>
      <c r="O38" s="12">
        <f t="shared" ref="O38:O69" si="15">I38*B38</f>
        <v>1728602.8559999999</v>
      </c>
      <c r="P38" s="12">
        <f t="shared" ref="P38:P69" si="16">N38-D38</f>
        <v>-218073.99025879591</v>
      </c>
      <c r="Q38" s="12">
        <f t="shared" ref="Q38:Q69" si="17">D38-O38</f>
        <v>221397.14400000009</v>
      </c>
    </row>
    <row r="39" spans="1:17" s="40" customFormat="1" x14ac:dyDescent="0.2">
      <c r="A39" s="17">
        <v>44361</v>
      </c>
      <c r="B39" s="5">
        <v>50000</v>
      </c>
      <c r="C39" s="6">
        <v>40</v>
      </c>
      <c r="D39" s="7">
        <f t="shared" si="9"/>
        <v>2000000</v>
      </c>
      <c r="E39" s="8">
        <v>36.575323640000001</v>
      </c>
      <c r="F39" s="49">
        <v>0</v>
      </c>
      <c r="G39" s="8">
        <v>36.575323640000001</v>
      </c>
      <c r="H39" s="50">
        <v>0</v>
      </c>
      <c r="I39" s="8">
        <v>36.575323640000001</v>
      </c>
      <c r="J39" s="10">
        <f t="shared" si="10"/>
        <v>0</v>
      </c>
      <c r="K39" s="10">
        <f t="shared" si="11"/>
        <v>0</v>
      </c>
      <c r="L39" s="11">
        <f t="shared" si="12"/>
        <v>0</v>
      </c>
      <c r="M39" s="11">
        <f t="shared" si="13"/>
        <v>0</v>
      </c>
      <c r="N39" s="12">
        <f t="shared" si="14"/>
        <v>1828766.182</v>
      </c>
      <c r="O39" s="12">
        <f t="shared" si="15"/>
        <v>1828766.182</v>
      </c>
      <c r="P39" s="12">
        <f t="shared" si="16"/>
        <v>-171233.81799999997</v>
      </c>
      <c r="Q39" s="12">
        <f t="shared" si="17"/>
        <v>171233.81799999997</v>
      </c>
    </row>
    <row r="40" spans="1:17" s="38" customFormat="1" x14ac:dyDescent="0.2">
      <c r="A40" s="17">
        <v>44362</v>
      </c>
      <c r="B40" s="5">
        <v>50000</v>
      </c>
      <c r="C40" s="6">
        <v>41</v>
      </c>
      <c r="D40" s="7">
        <f t="shared" si="9"/>
        <v>2050000</v>
      </c>
      <c r="E40" s="8">
        <v>37.126409189999997</v>
      </c>
      <c r="F40" s="49">
        <v>0</v>
      </c>
      <c r="G40" s="8">
        <v>37.126409189999997</v>
      </c>
      <c r="H40" s="50">
        <v>0</v>
      </c>
      <c r="I40" s="8">
        <v>37.126409189999997</v>
      </c>
      <c r="J40" s="10">
        <f t="shared" si="10"/>
        <v>0</v>
      </c>
      <c r="K40" s="10">
        <f t="shared" si="11"/>
        <v>0</v>
      </c>
      <c r="L40" s="11">
        <f t="shared" si="12"/>
        <v>0</v>
      </c>
      <c r="M40" s="11">
        <f t="shared" si="13"/>
        <v>0</v>
      </c>
      <c r="N40" s="12">
        <f t="shared" si="14"/>
        <v>1856320.4594999999</v>
      </c>
      <c r="O40" s="12">
        <f t="shared" si="15"/>
        <v>1856320.4594999999</v>
      </c>
      <c r="P40" s="12">
        <f t="shared" si="16"/>
        <v>-193679.54050000012</v>
      </c>
      <c r="Q40" s="12">
        <f t="shared" si="17"/>
        <v>193679.54050000012</v>
      </c>
    </row>
    <row r="41" spans="1:17" s="39" customFormat="1" x14ac:dyDescent="0.2">
      <c r="A41" s="17">
        <v>44363</v>
      </c>
      <c r="B41" s="5">
        <v>50000</v>
      </c>
      <c r="C41" s="6">
        <v>40</v>
      </c>
      <c r="D41" s="7">
        <f t="shared" si="9"/>
        <v>2000000</v>
      </c>
      <c r="E41" s="8">
        <v>35.307092109999999</v>
      </c>
      <c r="F41" s="49">
        <v>0</v>
      </c>
      <c r="G41" s="8">
        <v>35.307092109999999</v>
      </c>
      <c r="H41" s="50">
        <v>0</v>
      </c>
      <c r="I41" s="8">
        <v>35.307092109999999</v>
      </c>
      <c r="J41" s="10">
        <f t="shared" si="10"/>
        <v>0</v>
      </c>
      <c r="K41" s="10">
        <f t="shared" si="11"/>
        <v>0</v>
      </c>
      <c r="L41" s="11">
        <f t="shared" si="12"/>
        <v>0</v>
      </c>
      <c r="M41" s="11">
        <f t="shared" si="13"/>
        <v>0</v>
      </c>
      <c r="N41" s="12">
        <f t="shared" si="14"/>
        <v>1765354.6055000001</v>
      </c>
      <c r="O41" s="12">
        <f t="shared" si="15"/>
        <v>1765354.6055000001</v>
      </c>
      <c r="P41" s="12">
        <f t="shared" si="16"/>
        <v>-234645.39449999994</v>
      </c>
      <c r="Q41" s="12">
        <f t="shared" si="17"/>
        <v>234645.39449999994</v>
      </c>
    </row>
    <row r="42" spans="1:17" s="39" customFormat="1" x14ac:dyDescent="0.2">
      <c r="A42" s="17">
        <v>44364</v>
      </c>
      <c r="B42" s="5">
        <v>50000</v>
      </c>
      <c r="C42" s="6">
        <v>40</v>
      </c>
      <c r="D42" s="7">
        <f t="shared" si="9"/>
        <v>2000000</v>
      </c>
      <c r="E42" s="8">
        <v>34.047977879999998</v>
      </c>
      <c r="F42" s="49">
        <v>200000</v>
      </c>
      <c r="G42" s="9">
        <v>34.147618026792898</v>
      </c>
      <c r="H42" s="50">
        <v>0</v>
      </c>
      <c r="I42" s="8">
        <v>34.047977879999998</v>
      </c>
      <c r="J42" s="10">
        <f t="shared" si="10"/>
        <v>2.9264629795072122E-3</v>
      </c>
      <c r="K42" s="10">
        <f t="shared" si="11"/>
        <v>0</v>
      </c>
      <c r="L42" s="11">
        <f t="shared" si="12"/>
        <v>4982.0073396450225</v>
      </c>
      <c r="M42" s="11">
        <f t="shared" si="13"/>
        <v>0</v>
      </c>
      <c r="N42" s="12">
        <f t="shared" si="14"/>
        <v>1707380.9013396448</v>
      </c>
      <c r="O42" s="12">
        <f t="shared" si="15"/>
        <v>1702398.8939999999</v>
      </c>
      <c r="P42" s="12">
        <f t="shared" si="16"/>
        <v>-292619.0986603552</v>
      </c>
      <c r="Q42" s="12">
        <f t="shared" si="17"/>
        <v>297601.10600000015</v>
      </c>
    </row>
    <row r="43" spans="1:17" s="39" customFormat="1" x14ac:dyDescent="0.2">
      <c r="A43" s="17">
        <v>44365</v>
      </c>
      <c r="B43" s="5">
        <v>50000</v>
      </c>
      <c r="C43" s="6">
        <v>38</v>
      </c>
      <c r="D43" s="7">
        <f t="shared" si="9"/>
        <v>1900000</v>
      </c>
      <c r="E43" s="8">
        <v>31.917895189999999</v>
      </c>
      <c r="F43" s="49">
        <v>0</v>
      </c>
      <c r="G43" s="8">
        <v>31.917895189999999</v>
      </c>
      <c r="H43" s="50">
        <v>0</v>
      </c>
      <c r="I43" s="8">
        <v>31.917895189999999</v>
      </c>
      <c r="J43" s="10">
        <f t="shared" si="10"/>
        <v>0</v>
      </c>
      <c r="K43" s="10">
        <f t="shared" si="11"/>
        <v>0</v>
      </c>
      <c r="L43" s="11">
        <f t="shared" si="12"/>
        <v>0</v>
      </c>
      <c r="M43" s="11">
        <f t="shared" si="13"/>
        <v>0</v>
      </c>
      <c r="N43" s="12">
        <f t="shared" si="14"/>
        <v>1595894.7594999999</v>
      </c>
      <c r="O43" s="12">
        <f t="shared" si="15"/>
        <v>1595894.7594999999</v>
      </c>
      <c r="P43" s="12">
        <f t="shared" si="16"/>
        <v>-304105.24050000007</v>
      </c>
      <c r="Q43" s="12">
        <f t="shared" si="17"/>
        <v>304105.24050000007</v>
      </c>
    </row>
    <row r="44" spans="1:17" s="39" customFormat="1" x14ac:dyDescent="0.2">
      <c r="A44" s="17">
        <v>44368</v>
      </c>
      <c r="B44" s="5">
        <v>50000</v>
      </c>
      <c r="C44" s="6">
        <v>33</v>
      </c>
      <c r="D44" s="7">
        <f t="shared" si="9"/>
        <v>1650000</v>
      </c>
      <c r="E44" s="8">
        <v>29.132608789999999</v>
      </c>
      <c r="F44" s="49">
        <v>1250000</v>
      </c>
      <c r="G44" s="9">
        <v>29.273803842557104</v>
      </c>
      <c r="H44" s="50">
        <v>0</v>
      </c>
      <c r="I44" s="8">
        <v>29.132608789999999</v>
      </c>
      <c r="J44" s="10">
        <f t="shared" si="10"/>
        <v>4.8466326368125125E-3</v>
      </c>
      <c r="K44" s="10">
        <f t="shared" si="11"/>
        <v>0</v>
      </c>
      <c r="L44" s="11">
        <f t="shared" si="12"/>
        <v>7059.7526278552532</v>
      </c>
      <c r="M44" s="11">
        <f t="shared" si="13"/>
        <v>0</v>
      </c>
      <c r="N44" s="12">
        <f t="shared" si="14"/>
        <v>1463690.1921278553</v>
      </c>
      <c r="O44" s="12">
        <f t="shared" si="15"/>
        <v>1456630.4394999999</v>
      </c>
      <c r="P44" s="12">
        <f t="shared" si="16"/>
        <v>-186309.80787214474</v>
      </c>
      <c r="Q44" s="12">
        <f t="shared" si="17"/>
        <v>193369.56050000014</v>
      </c>
    </row>
    <row r="45" spans="1:17" s="39" customFormat="1" x14ac:dyDescent="0.2">
      <c r="A45" s="17">
        <v>44369</v>
      </c>
      <c r="B45" s="5">
        <v>50000</v>
      </c>
      <c r="C45" s="6">
        <v>31</v>
      </c>
      <c r="D45" s="7">
        <f t="shared" si="9"/>
        <v>1550000</v>
      </c>
      <c r="E45" s="8">
        <v>28.85435141</v>
      </c>
      <c r="F45" s="49">
        <v>3550000</v>
      </c>
      <c r="G45" s="8">
        <v>28.983285054562252</v>
      </c>
      <c r="H45" s="50">
        <v>0</v>
      </c>
      <c r="I45" s="8">
        <v>28.85435141</v>
      </c>
      <c r="J45" s="10">
        <f t="shared" si="10"/>
        <v>4.4684298298789046E-3</v>
      </c>
      <c r="K45" s="10">
        <f t="shared" si="11"/>
        <v>0</v>
      </c>
      <c r="L45" s="11">
        <f t="shared" si="12"/>
        <v>6446.6822281126215</v>
      </c>
      <c r="M45" s="11">
        <f t="shared" si="13"/>
        <v>0</v>
      </c>
      <c r="N45" s="12">
        <f t="shared" si="14"/>
        <v>1449164.2527281125</v>
      </c>
      <c r="O45" s="12">
        <f t="shared" si="15"/>
        <v>1442717.5704999999</v>
      </c>
      <c r="P45" s="12">
        <f t="shared" si="16"/>
        <v>-100835.74727188749</v>
      </c>
      <c r="Q45" s="12">
        <f t="shared" si="17"/>
        <v>107282.42950000009</v>
      </c>
    </row>
    <row r="46" spans="1:17" s="38" customFormat="1" x14ac:dyDescent="0.2">
      <c r="A46" s="17">
        <v>44370</v>
      </c>
      <c r="B46" s="5">
        <v>50000</v>
      </c>
      <c r="C46" s="6">
        <v>33</v>
      </c>
      <c r="D46" s="7">
        <f t="shared" si="9"/>
        <v>1650000</v>
      </c>
      <c r="E46" s="8">
        <v>29.088155740000001</v>
      </c>
      <c r="F46" s="49">
        <v>1600000</v>
      </c>
      <c r="G46" s="8">
        <v>29.030542999259143</v>
      </c>
      <c r="H46" s="50">
        <v>0</v>
      </c>
      <c r="I46" s="8">
        <v>29.088155740000001</v>
      </c>
      <c r="J46" s="10">
        <f t="shared" si="10"/>
        <v>-1.9806254221072096E-3</v>
      </c>
      <c r="K46" s="10">
        <f t="shared" si="11"/>
        <v>0</v>
      </c>
      <c r="L46" s="11">
        <f t="shared" si="12"/>
        <v>-2880.6370370428876</v>
      </c>
      <c r="M46" s="11">
        <f t="shared" si="13"/>
        <v>0</v>
      </c>
      <c r="N46" s="12">
        <f t="shared" si="14"/>
        <v>1451527.1499629572</v>
      </c>
      <c r="O46" s="12">
        <f t="shared" si="15"/>
        <v>1454407.787</v>
      </c>
      <c r="P46" s="12">
        <f t="shared" si="16"/>
        <v>-198472.85003704275</v>
      </c>
      <c r="Q46" s="12">
        <f t="shared" si="17"/>
        <v>195592.21299999999</v>
      </c>
    </row>
    <row r="47" spans="1:17" s="38" customFormat="1" x14ac:dyDescent="0.2">
      <c r="A47" s="17">
        <v>44371</v>
      </c>
      <c r="B47" s="5">
        <v>50000</v>
      </c>
      <c r="C47" s="6">
        <v>34</v>
      </c>
      <c r="D47" s="7">
        <f t="shared" si="9"/>
        <v>1700000</v>
      </c>
      <c r="E47" s="8">
        <v>30.002979140000001</v>
      </c>
      <c r="F47" s="49">
        <v>0</v>
      </c>
      <c r="G47" s="8">
        <v>30.002979140000001</v>
      </c>
      <c r="H47" s="50">
        <v>0</v>
      </c>
      <c r="I47" s="8">
        <v>30.002979140000001</v>
      </c>
      <c r="J47" s="10">
        <f t="shared" si="10"/>
        <v>0</v>
      </c>
      <c r="K47" s="10">
        <f t="shared" si="11"/>
        <v>0</v>
      </c>
      <c r="L47" s="11">
        <f t="shared" si="12"/>
        <v>0</v>
      </c>
      <c r="M47" s="11">
        <f t="shared" si="13"/>
        <v>0</v>
      </c>
      <c r="N47" s="12">
        <f t="shared" si="14"/>
        <v>1500148.9569999999</v>
      </c>
      <c r="O47" s="12">
        <f t="shared" si="15"/>
        <v>1500148.9569999999</v>
      </c>
      <c r="P47" s="12">
        <f t="shared" si="16"/>
        <v>-199851.04300000006</v>
      </c>
      <c r="Q47" s="12">
        <f t="shared" si="17"/>
        <v>199851.04300000006</v>
      </c>
    </row>
    <row r="48" spans="1:17" s="38" customFormat="1" x14ac:dyDescent="0.2">
      <c r="A48" s="17">
        <v>44372</v>
      </c>
      <c r="B48" s="5">
        <v>50000</v>
      </c>
      <c r="C48" s="6">
        <v>32</v>
      </c>
      <c r="D48" s="7">
        <f t="shared" si="9"/>
        <v>1600000</v>
      </c>
      <c r="E48" s="8">
        <v>27.862588760000001</v>
      </c>
      <c r="F48" s="49">
        <v>0</v>
      </c>
      <c r="G48" s="8">
        <v>27.862588760000001</v>
      </c>
      <c r="H48" s="50">
        <v>0</v>
      </c>
      <c r="I48" s="8">
        <v>27.862588760000001</v>
      </c>
      <c r="J48" s="10">
        <f t="shared" si="10"/>
        <v>0</v>
      </c>
      <c r="K48" s="10">
        <f t="shared" si="11"/>
        <v>0</v>
      </c>
      <c r="L48" s="11">
        <f t="shared" si="12"/>
        <v>0</v>
      </c>
      <c r="M48" s="11">
        <f t="shared" si="13"/>
        <v>0</v>
      </c>
      <c r="N48" s="12">
        <f t="shared" si="14"/>
        <v>1393129.4380000001</v>
      </c>
      <c r="O48" s="12">
        <f t="shared" si="15"/>
        <v>1393129.4380000001</v>
      </c>
      <c r="P48" s="12">
        <f t="shared" si="16"/>
        <v>-206870.56199999992</v>
      </c>
      <c r="Q48" s="12">
        <f t="shared" si="17"/>
        <v>206870.56199999992</v>
      </c>
    </row>
    <row r="49" spans="1:17" s="38" customFormat="1" x14ac:dyDescent="0.2">
      <c r="A49" s="17">
        <v>44375</v>
      </c>
      <c r="B49" s="5">
        <v>50000</v>
      </c>
      <c r="C49" s="6">
        <v>33</v>
      </c>
      <c r="D49" s="7">
        <f t="shared" si="9"/>
        <v>1650000</v>
      </c>
      <c r="E49" s="8">
        <v>30.022740859999999</v>
      </c>
      <c r="F49" s="49">
        <v>950000</v>
      </c>
      <c r="G49" s="8">
        <v>30.140822291927893</v>
      </c>
      <c r="H49" s="50">
        <v>0</v>
      </c>
      <c r="I49" s="8">
        <v>30.022740859999999</v>
      </c>
      <c r="J49" s="10">
        <f t="shared" si="10"/>
        <v>3.9330663538856671E-3</v>
      </c>
      <c r="K49" s="10">
        <f t="shared" si="11"/>
        <v>0</v>
      </c>
      <c r="L49" s="11">
        <f t="shared" si="12"/>
        <v>5904.0715963947214</v>
      </c>
      <c r="M49" s="11">
        <f t="shared" si="13"/>
        <v>0</v>
      </c>
      <c r="N49" s="12">
        <f t="shared" si="14"/>
        <v>1507041.1145963946</v>
      </c>
      <c r="O49" s="12">
        <f t="shared" si="15"/>
        <v>1501137.0430000001</v>
      </c>
      <c r="P49" s="12">
        <f t="shared" si="16"/>
        <v>-142958.88540360541</v>
      </c>
      <c r="Q49" s="12">
        <f t="shared" si="17"/>
        <v>148862.95699999994</v>
      </c>
    </row>
    <row r="50" spans="1:17" s="35" customFormat="1" x14ac:dyDescent="0.2">
      <c r="A50" s="17">
        <v>44376</v>
      </c>
      <c r="B50" s="5">
        <v>50000</v>
      </c>
      <c r="C50" s="6">
        <v>33</v>
      </c>
      <c r="D50" s="7">
        <f t="shared" si="9"/>
        <v>1650000</v>
      </c>
      <c r="E50" s="8">
        <v>31.917151669999999</v>
      </c>
      <c r="F50" s="49">
        <v>0</v>
      </c>
      <c r="G50" s="8">
        <v>31.917151669999999</v>
      </c>
      <c r="H50" s="50">
        <v>0</v>
      </c>
      <c r="I50" s="8">
        <v>31.917151669999999</v>
      </c>
      <c r="J50" s="10">
        <f t="shared" si="10"/>
        <v>0</v>
      </c>
      <c r="K50" s="10">
        <f t="shared" si="11"/>
        <v>0</v>
      </c>
      <c r="L50" s="11">
        <f t="shared" si="12"/>
        <v>0</v>
      </c>
      <c r="M50" s="11">
        <f t="shared" si="13"/>
        <v>0</v>
      </c>
      <c r="N50" s="12">
        <f t="shared" si="14"/>
        <v>1595857.5834999999</v>
      </c>
      <c r="O50" s="12">
        <f t="shared" si="15"/>
        <v>1595857.5834999999</v>
      </c>
      <c r="P50" s="12">
        <f t="shared" si="16"/>
        <v>-54142.41650000005</v>
      </c>
      <c r="Q50" s="12">
        <f t="shared" si="17"/>
        <v>54142.41650000005</v>
      </c>
    </row>
    <row r="51" spans="1:17" s="35" customFormat="1" x14ac:dyDescent="0.2">
      <c r="A51" s="17">
        <v>44377</v>
      </c>
      <c r="B51" s="5">
        <v>50000</v>
      </c>
      <c r="C51" s="6">
        <v>34</v>
      </c>
      <c r="D51" s="7">
        <f t="shared" si="9"/>
        <v>1700000</v>
      </c>
      <c r="E51" s="8">
        <v>31.21068494</v>
      </c>
      <c r="F51" s="49">
        <v>0</v>
      </c>
      <c r="G51" s="8">
        <v>31.21068494</v>
      </c>
      <c r="H51" s="50">
        <v>0</v>
      </c>
      <c r="I51" s="8">
        <v>31.21068494</v>
      </c>
      <c r="J51" s="10">
        <f t="shared" si="10"/>
        <v>0</v>
      </c>
      <c r="K51" s="10">
        <f t="shared" si="11"/>
        <v>0</v>
      </c>
      <c r="L51" s="11">
        <f t="shared" si="12"/>
        <v>0</v>
      </c>
      <c r="M51" s="11">
        <f t="shared" si="13"/>
        <v>0</v>
      </c>
      <c r="N51" s="12">
        <f t="shared" si="14"/>
        <v>1560534.247</v>
      </c>
      <c r="O51" s="12">
        <f t="shared" si="15"/>
        <v>1560534.247</v>
      </c>
      <c r="P51" s="12">
        <f t="shared" si="16"/>
        <v>-139465.75300000003</v>
      </c>
      <c r="Q51" s="12">
        <f t="shared" si="17"/>
        <v>139465.75300000003</v>
      </c>
    </row>
    <row r="52" spans="1:17" s="35" customFormat="1" x14ac:dyDescent="0.2">
      <c r="A52" s="17">
        <v>44378</v>
      </c>
      <c r="B52" s="5">
        <v>50000</v>
      </c>
      <c r="C52" s="6">
        <v>33</v>
      </c>
      <c r="D52" s="7">
        <f t="shared" si="9"/>
        <v>1650000</v>
      </c>
      <c r="E52" s="8">
        <v>30.30286461</v>
      </c>
      <c r="F52" s="49">
        <v>0</v>
      </c>
      <c r="G52" s="8">
        <v>30.30286461</v>
      </c>
      <c r="H52" s="50">
        <v>0</v>
      </c>
      <c r="I52" s="8">
        <v>30.30286461</v>
      </c>
      <c r="J52" s="10">
        <f t="shared" si="10"/>
        <v>0</v>
      </c>
      <c r="K52" s="10">
        <f t="shared" si="11"/>
        <v>0</v>
      </c>
      <c r="L52" s="11">
        <f t="shared" si="12"/>
        <v>0</v>
      </c>
      <c r="M52" s="11">
        <f t="shared" si="13"/>
        <v>0</v>
      </c>
      <c r="N52" s="12">
        <f t="shared" si="14"/>
        <v>1515143.2305000001</v>
      </c>
      <c r="O52" s="12">
        <f t="shared" si="15"/>
        <v>1515143.2305000001</v>
      </c>
      <c r="P52" s="12">
        <f t="shared" si="16"/>
        <v>-134856.76949999994</v>
      </c>
      <c r="Q52" s="12">
        <f t="shared" si="17"/>
        <v>134856.76949999994</v>
      </c>
    </row>
    <row r="53" spans="1:17" s="35" customFormat="1" x14ac:dyDescent="0.2">
      <c r="A53" s="17">
        <v>44379</v>
      </c>
      <c r="B53" s="5">
        <v>50000</v>
      </c>
      <c r="C53" s="6">
        <v>33</v>
      </c>
      <c r="D53" s="7">
        <f t="shared" si="9"/>
        <v>1650000</v>
      </c>
      <c r="E53" s="8">
        <v>30.164046720000002</v>
      </c>
      <c r="F53" s="49">
        <v>0</v>
      </c>
      <c r="G53" s="8">
        <v>30.164046720000002</v>
      </c>
      <c r="H53" s="50">
        <v>0</v>
      </c>
      <c r="I53" s="8">
        <v>30.164046720000002</v>
      </c>
      <c r="J53" s="10">
        <f t="shared" si="10"/>
        <v>0</v>
      </c>
      <c r="K53" s="10">
        <f t="shared" si="11"/>
        <v>0</v>
      </c>
      <c r="L53" s="11">
        <f t="shared" si="12"/>
        <v>0</v>
      </c>
      <c r="M53" s="11">
        <f t="shared" si="13"/>
        <v>0</v>
      </c>
      <c r="N53" s="12">
        <f t="shared" si="14"/>
        <v>1508202.3360000001</v>
      </c>
      <c r="O53" s="12">
        <f t="shared" si="15"/>
        <v>1508202.3360000001</v>
      </c>
      <c r="P53" s="12">
        <f t="shared" si="16"/>
        <v>-141797.66399999987</v>
      </c>
      <c r="Q53" s="12">
        <f t="shared" si="17"/>
        <v>141797.66399999987</v>
      </c>
    </row>
    <row r="54" spans="1:17" s="35" customFormat="1" x14ac:dyDescent="0.2">
      <c r="A54" s="17">
        <v>44383</v>
      </c>
      <c r="B54" s="5">
        <v>50000</v>
      </c>
      <c r="C54" s="6">
        <v>35</v>
      </c>
      <c r="D54" s="7">
        <f t="shared" si="9"/>
        <v>1750000</v>
      </c>
      <c r="E54" s="8">
        <v>32.488339539999998</v>
      </c>
      <c r="F54" s="49">
        <v>0</v>
      </c>
      <c r="G54" s="8">
        <v>32.488339539999998</v>
      </c>
      <c r="H54" s="50">
        <v>0</v>
      </c>
      <c r="I54" s="8">
        <v>32.488339539999998</v>
      </c>
      <c r="J54" s="10">
        <f t="shared" si="10"/>
        <v>0</v>
      </c>
      <c r="K54" s="10">
        <f t="shared" si="11"/>
        <v>0</v>
      </c>
      <c r="L54" s="11">
        <f t="shared" si="12"/>
        <v>0</v>
      </c>
      <c r="M54" s="11">
        <f t="shared" si="13"/>
        <v>0</v>
      </c>
      <c r="N54" s="12">
        <f t="shared" si="14"/>
        <v>1624416.977</v>
      </c>
      <c r="O54" s="12">
        <f t="shared" si="15"/>
        <v>1624416.977</v>
      </c>
      <c r="P54" s="12">
        <f t="shared" si="16"/>
        <v>-125583.02300000004</v>
      </c>
      <c r="Q54" s="12">
        <f t="shared" si="17"/>
        <v>125583.02300000004</v>
      </c>
    </row>
    <row r="55" spans="1:17" s="35" customFormat="1" x14ac:dyDescent="0.2">
      <c r="A55" s="17">
        <v>44384</v>
      </c>
      <c r="B55" s="5">
        <v>50000</v>
      </c>
      <c r="C55" s="6">
        <v>37</v>
      </c>
      <c r="D55" s="7">
        <f t="shared" si="9"/>
        <v>1850000</v>
      </c>
      <c r="E55" s="8">
        <v>33.452135800000001</v>
      </c>
      <c r="F55" s="49">
        <v>0</v>
      </c>
      <c r="G55" s="8">
        <v>33.452135800000001</v>
      </c>
      <c r="H55" s="50">
        <v>0</v>
      </c>
      <c r="I55" s="8">
        <v>33.452135800000001</v>
      </c>
      <c r="J55" s="10">
        <f t="shared" si="10"/>
        <v>0</v>
      </c>
      <c r="K55" s="10">
        <f t="shared" si="11"/>
        <v>0</v>
      </c>
      <c r="L55" s="11">
        <f t="shared" si="12"/>
        <v>0</v>
      </c>
      <c r="M55" s="11">
        <f t="shared" si="13"/>
        <v>0</v>
      </c>
      <c r="N55" s="12">
        <f t="shared" si="14"/>
        <v>1672606.79</v>
      </c>
      <c r="O55" s="12">
        <f t="shared" si="15"/>
        <v>1672606.79</v>
      </c>
      <c r="P55" s="12">
        <f t="shared" si="16"/>
        <v>-177393.20999999996</v>
      </c>
      <c r="Q55" s="12">
        <f t="shared" si="17"/>
        <v>177393.20999999996</v>
      </c>
    </row>
    <row r="56" spans="1:17" s="35" customFormat="1" x14ac:dyDescent="0.2">
      <c r="A56" s="17">
        <v>44385</v>
      </c>
      <c r="B56" s="5">
        <v>50000</v>
      </c>
      <c r="C56" s="6">
        <v>35</v>
      </c>
      <c r="D56" s="7">
        <f t="shared" si="9"/>
        <v>1750000</v>
      </c>
      <c r="E56" s="8">
        <v>31.406161480000002</v>
      </c>
      <c r="F56" s="49">
        <v>50000</v>
      </c>
      <c r="G56" s="8">
        <v>31.446411730125867</v>
      </c>
      <c r="H56" s="50">
        <v>0</v>
      </c>
      <c r="I56" s="8">
        <v>31.406161480000002</v>
      </c>
      <c r="J56" s="10">
        <f t="shared" si="10"/>
        <v>1.2816036162680154E-3</v>
      </c>
      <c r="K56" s="10">
        <f t="shared" si="11"/>
        <v>0</v>
      </c>
      <c r="L56" s="11">
        <f t="shared" si="12"/>
        <v>2012.5125062932625</v>
      </c>
      <c r="M56" s="11">
        <f t="shared" si="13"/>
        <v>0</v>
      </c>
      <c r="N56" s="12">
        <f t="shared" si="14"/>
        <v>1572320.5865062934</v>
      </c>
      <c r="O56" s="12">
        <f t="shared" si="15"/>
        <v>1570308.074</v>
      </c>
      <c r="P56" s="12">
        <f t="shared" si="16"/>
        <v>-177679.41349370661</v>
      </c>
      <c r="Q56" s="12">
        <f t="shared" si="17"/>
        <v>179691.92599999998</v>
      </c>
    </row>
    <row r="57" spans="1:17" s="34" customFormat="1" x14ac:dyDescent="0.2">
      <c r="A57" s="17">
        <v>44389</v>
      </c>
      <c r="B57" s="5">
        <v>50000</v>
      </c>
      <c r="C57" s="6">
        <v>35</v>
      </c>
      <c r="D57" s="7">
        <f t="shared" si="9"/>
        <v>1750000</v>
      </c>
      <c r="E57" s="8">
        <v>30.472729210000001</v>
      </c>
      <c r="F57" s="49">
        <v>0</v>
      </c>
      <c r="G57" s="8">
        <v>30.472729210000001</v>
      </c>
      <c r="H57" s="50">
        <v>0</v>
      </c>
      <c r="I57" s="8">
        <v>30.472729210000001</v>
      </c>
      <c r="J57" s="10">
        <f t="shared" si="10"/>
        <v>0</v>
      </c>
      <c r="K57" s="10">
        <f t="shared" si="11"/>
        <v>0</v>
      </c>
      <c r="L57" s="11">
        <f t="shared" si="12"/>
        <v>0</v>
      </c>
      <c r="M57" s="11">
        <f t="shared" si="13"/>
        <v>0</v>
      </c>
      <c r="N57" s="12">
        <f t="shared" si="14"/>
        <v>1523636.4605</v>
      </c>
      <c r="O57" s="12">
        <f t="shared" si="15"/>
        <v>1523636.4605</v>
      </c>
      <c r="P57" s="12">
        <f t="shared" si="16"/>
        <v>-226363.53949999996</v>
      </c>
      <c r="Q57" s="12">
        <f t="shared" si="17"/>
        <v>226363.53949999996</v>
      </c>
    </row>
    <row r="58" spans="1:17" s="34" customFormat="1" x14ac:dyDescent="0.2">
      <c r="A58" s="17">
        <v>44390</v>
      </c>
      <c r="B58" s="5">
        <v>50000</v>
      </c>
      <c r="C58" s="6">
        <v>34</v>
      </c>
      <c r="D58" s="7">
        <f t="shared" si="9"/>
        <v>1700000</v>
      </c>
      <c r="E58" s="8">
        <v>29.77386203</v>
      </c>
      <c r="F58" s="49">
        <v>300000</v>
      </c>
      <c r="G58" s="8">
        <v>29.873147387762351</v>
      </c>
      <c r="H58" s="50">
        <v>0</v>
      </c>
      <c r="I58" s="8">
        <v>29.77386203</v>
      </c>
      <c r="J58" s="10">
        <f t="shared" si="10"/>
        <v>3.3346482784904399E-3</v>
      </c>
      <c r="K58" s="10">
        <f t="shared" si="11"/>
        <v>0</v>
      </c>
      <c r="L58" s="11">
        <f t="shared" si="12"/>
        <v>4964.2678881175689</v>
      </c>
      <c r="M58" s="11">
        <f t="shared" si="13"/>
        <v>0</v>
      </c>
      <c r="N58" s="12">
        <f t="shared" si="14"/>
        <v>1493657.3693881177</v>
      </c>
      <c r="O58" s="12">
        <f t="shared" si="15"/>
        <v>1488693.1015000001</v>
      </c>
      <c r="P58" s="12">
        <f t="shared" si="16"/>
        <v>-206342.63061188231</v>
      </c>
      <c r="Q58" s="12">
        <f t="shared" si="17"/>
        <v>211306.89849999989</v>
      </c>
    </row>
    <row r="59" spans="1:17" s="34" customFormat="1" x14ac:dyDescent="0.2">
      <c r="A59" s="17">
        <v>44391</v>
      </c>
      <c r="B59" s="5">
        <v>50000</v>
      </c>
      <c r="C59" s="6">
        <v>33</v>
      </c>
      <c r="D59" s="7">
        <f t="shared" si="9"/>
        <v>1650000</v>
      </c>
      <c r="E59" s="8">
        <v>29.517282040000001</v>
      </c>
      <c r="F59" s="49">
        <v>1300000</v>
      </c>
      <c r="G59" s="8">
        <v>29.574637386259251</v>
      </c>
      <c r="H59" s="50">
        <v>0</v>
      </c>
      <c r="I59" s="8">
        <v>29.517282040000001</v>
      </c>
      <c r="J59" s="10">
        <f t="shared" si="10"/>
        <v>1.9431106895792625E-3</v>
      </c>
      <c r="K59" s="10">
        <f t="shared" si="11"/>
        <v>0</v>
      </c>
      <c r="L59" s="11">
        <f t="shared" si="12"/>
        <v>2867.7673129624991</v>
      </c>
      <c r="M59" s="11">
        <f t="shared" si="13"/>
        <v>0</v>
      </c>
      <c r="N59" s="12">
        <f t="shared" si="14"/>
        <v>1478731.8693129625</v>
      </c>
      <c r="O59" s="12">
        <f t="shared" si="15"/>
        <v>1475864.102</v>
      </c>
      <c r="P59" s="12">
        <f t="shared" si="16"/>
        <v>-171268.13068703748</v>
      </c>
      <c r="Q59" s="12">
        <f t="shared" si="17"/>
        <v>174135.89800000004</v>
      </c>
    </row>
    <row r="60" spans="1:17" s="34" customFormat="1" x14ac:dyDescent="0.2">
      <c r="A60" s="17">
        <v>44392</v>
      </c>
      <c r="B60" s="5">
        <v>50000</v>
      </c>
      <c r="C60" s="6">
        <v>32</v>
      </c>
      <c r="D60" s="7">
        <f t="shared" si="9"/>
        <v>1600000</v>
      </c>
      <c r="E60" s="8">
        <v>28.62777779</v>
      </c>
      <c r="F60" s="49">
        <v>250000</v>
      </c>
      <c r="G60" s="8">
        <v>28.63808258744</v>
      </c>
      <c r="H60" s="50">
        <v>0</v>
      </c>
      <c r="I60" s="8">
        <v>28.62777779</v>
      </c>
      <c r="J60" s="10">
        <f t="shared" si="10"/>
        <v>3.5995799309297005E-4</v>
      </c>
      <c r="K60" s="10">
        <f t="shared" si="11"/>
        <v>0</v>
      </c>
      <c r="L60" s="11">
        <f t="shared" si="12"/>
        <v>515.2398719999951</v>
      </c>
      <c r="M60" s="11">
        <f t="shared" si="13"/>
        <v>0</v>
      </c>
      <c r="N60" s="12">
        <f t="shared" si="14"/>
        <v>1431904.129372</v>
      </c>
      <c r="O60" s="12">
        <f t="shared" si="15"/>
        <v>1431388.8895</v>
      </c>
      <c r="P60" s="12">
        <f t="shared" si="16"/>
        <v>-168095.870628</v>
      </c>
      <c r="Q60" s="12">
        <f t="shared" si="17"/>
        <v>168611.11049999995</v>
      </c>
    </row>
    <row r="61" spans="1:17" s="34" customFormat="1" x14ac:dyDescent="0.2">
      <c r="A61" s="17">
        <v>44393</v>
      </c>
      <c r="B61" s="5">
        <v>50000</v>
      </c>
      <c r="C61" s="6">
        <v>31</v>
      </c>
      <c r="D61" s="7">
        <f t="shared" si="9"/>
        <v>1550000</v>
      </c>
      <c r="E61" s="8">
        <v>28.834197540000002</v>
      </c>
      <c r="F61" s="49">
        <v>0</v>
      </c>
      <c r="G61" s="8">
        <v>28.834197540000002</v>
      </c>
      <c r="H61" s="50">
        <v>0</v>
      </c>
      <c r="I61" s="8">
        <v>28.834197540000002</v>
      </c>
      <c r="J61" s="10">
        <f t="shared" si="10"/>
        <v>0</v>
      </c>
      <c r="K61" s="10">
        <f t="shared" si="11"/>
        <v>0</v>
      </c>
      <c r="L61" s="11">
        <f t="shared" si="12"/>
        <v>0</v>
      </c>
      <c r="M61" s="11">
        <f t="shared" si="13"/>
        <v>0</v>
      </c>
      <c r="N61" s="12">
        <f t="shared" si="14"/>
        <v>1441709.8770000001</v>
      </c>
      <c r="O61" s="12">
        <f t="shared" si="15"/>
        <v>1441709.8770000001</v>
      </c>
      <c r="P61" s="12">
        <f t="shared" si="16"/>
        <v>-108290.12299999991</v>
      </c>
      <c r="Q61" s="12">
        <f t="shared" si="17"/>
        <v>108290.12299999991</v>
      </c>
    </row>
    <row r="62" spans="1:17" s="33" customFormat="1" x14ac:dyDescent="0.2">
      <c r="A62" s="17">
        <v>44396</v>
      </c>
      <c r="B62" s="5">
        <v>50000</v>
      </c>
      <c r="C62" s="6">
        <v>31</v>
      </c>
      <c r="D62" s="7">
        <f t="shared" si="9"/>
        <v>1550000</v>
      </c>
      <c r="E62" s="8">
        <v>28.199088499999998</v>
      </c>
      <c r="F62" s="49">
        <v>200000</v>
      </c>
      <c r="G62" s="8">
        <v>28.166633897982376</v>
      </c>
      <c r="H62" s="50">
        <v>0</v>
      </c>
      <c r="I62" s="8">
        <v>28.199088499999998</v>
      </c>
      <c r="J62" s="10">
        <f t="shared" si="10"/>
        <v>-1.1509096124728588E-3</v>
      </c>
      <c r="K62" s="10">
        <f t="shared" si="11"/>
        <v>0</v>
      </c>
      <c r="L62" s="11">
        <f t="shared" si="12"/>
        <v>-1622.7301008811423</v>
      </c>
      <c r="M62" s="11">
        <f t="shared" si="13"/>
        <v>0</v>
      </c>
      <c r="N62" s="12">
        <f t="shared" si="14"/>
        <v>1408331.6948991187</v>
      </c>
      <c r="O62" s="12">
        <f t="shared" si="15"/>
        <v>1409954.4249999998</v>
      </c>
      <c r="P62" s="12">
        <f t="shared" si="16"/>
        <v>-141668.30510088126</v>
      </c>
      <c r="Q62" s="12">
        <f t="shared" si="17"/>
        <v>140045.57500000019</v>
      </c>
    </row>
    <row r="63" spans="1:17" s="32" customFormat="1" x14ac:dyDescent="0.2">
      <c r="A63" s="17">
        <v>44397</v>
      </c>
      <c r="B63" s="5">
        <v>50000</v>
      </c>
      <c r="C63" s="6">
        <v>31</v>
      </c>
      <c r="D63" s="7">
        <f t="shared" si="9"/>
        <v>1550000</v>
      </c>
      <c r="E63" s="8">
        <v>27.394440029999998</v>
      </c>
      <c r="F63" s="49">
        <v>50000</v>
      </c>
      <c r="G63" s="8">
        <v>27.448572080995998</v>
      </c>
      <c r="H63" s="50">
        <v>0</v>
      </c>
      <c r="I63" s="8">
        <v>27.394440029999998</v>
      </c>
      <c r="J63" s="10">
        <f t="shared" si="10"/>
        <v>1.9760232710257556E-3</v>
      </c>
      <c r="K63" s="10">
        <f t="shared" si="11"/>
        <v>0</v>
      </c>
      <c r="L63" s="11">
        <f t="shared" si="12"/>
        <v>2706.6025497999749</v>
      </c>
      <c r="M63" s="11">
        <f t="shared" si="13"/>
        <v>0</v>
      </c>
      <c r="N63" s="12">
        <f t="shared" si="14"/>
        <v>1372428.6040498</v>
      </c>
      <c r="O63" s="12">
        <f t="shared" si="15"/>
        <v>1369722.0015</v>
      </c>
      <c r="P63" s="12">
        <f t="shared" si="16"/>
        <v>-177571.39595020004</v>
      </c>
      <c r="Q63" s="12">
        <f t="shared" si="17"/>
        <v>180277.99849999999</v>
      </c>
    </row>
    <row r="64" spans="1:17" s="31" customFormat="1" x14ac:dyDescent="0.2">
      <c r="A64" s="17">
        <v>44398</v>
      </c>
      <c r="B64" s="5">
        <v>50000</v>
      </c>
      <c r="C64" s="6">
        <v>32</v>
      </c>
      <c r="D64" s="7">
        <f t="shared" si="9"/>
        <v>1600000</v>
      </c>
      <c r="E64" s="8">
        <v>29.630521519999999</v>
      </c>
      <c r="F64" s="49">
        <v>250000</v>
      </c>
      <c r="G64" s="8">
        <v>29.645685674063827</v>
      </c>
      <c r="H64" s="50">
        <v>0</v>
      </c>
      <c r="I64" s="8">
        <v>29.630521519999999</v>
      </c>
      <c r="J64" s="10">
        <f t="shared" si="10"/>
        <v>5.1177479456759694E-4</v>
      </c>
      <c r="K64" s="10">
        <f t="shared" si="11"/>
        <v>0</v>
      </c>
      <c r="L64" s="11">
        <f t="shared" si="12"/>
        <v>758.20770319143799</v>
      </c>
      <c r="M64" s="11">
        <f t="shared" si="13"/>
        <v>0</v>
      </c>
      <c r="N64" s="12">
        <f t="shared" si="14"/>
        <v>1482284.2837031914</v>
      </c>
      <c r="O64" s="12">
        <f t="shared" si="15"/>
        <v>1481526.0759999999</v>
      </c>
      <c r="P64" s="12">
        <f t="shared" si="16"/>
        <v>-117715.71629680856</v>
      </c>
      <c r="Q64" s="12">
        <f t="shared" si="17"/>
        <v>118473.92400000012</v>
      </c>
    </row>
    <row r="65" spans="1:17" s="30" customFormat="1" x14ac:dyDescent="0.2">
      <c r="A65" s="17">
        <v>44399</v>
      </c>
      <c r="B65" s="5">
        <v>50000</v>
      </c>
      <c r="C65" s="6">
        <v>33</v>
      </c>
      <c r="D65" s="7">
        <f t="shared" si="9"/>
        <v>1650000</v>
      </c>
      <c r="E65" s="8">
        <v>30.065773709999998</v>
      </c>
      <c r="F65" s="49">
        <v>0</v>
      </c>
      <c r="G65" s="8">
        <v>30.065773709999998</v>
      </c>
      <c r="H65" s="50">
        <v>0</v>
      </c>
      <c r="I65" s="8">
        <v>30.065773709999998</v>
      </c>
      <c r="J65" s="10">
        <f t="shared" si="10"/>
        <v>0</v>
      </c>
      <c r="K65" s="10">
        <f t="shared" si="11"/>
        <v>0</v>
      </c>
      <c r="L65" s="11">
        <f t="shared" si="12"/>
        <v>0</v>
      </c>
      <c r="M65" s="11">
        <f t="shared" si="13"/>
        <v>0</v>
      </c>
      <c r="N65" s="12">
        <f t="shared" si="14"/>
        <v>1503288.6854999999</v>
      </c>
      <c r="O65" s="12">
        <f t="shared" si="15"/>
        <v>1503288.6854999999</v>
      </c>
      <c r="P65" s="12">
        <f t="shared" si="16"/>
        <v>-146711.31450000009</v>
      </c>
      <c r="Q65" s="12">
        <f t="shared" si="17"/>
        <v>146711.31450000009</v>
      </c>
    </row>
    <row r="66" spans="1:17" s="30" customFormat="1" x14ac:dyDescent="0.2">
      <c r="A66" s="17">
        <v>44400</v>
      </c>
      <c r="B66" s="5">
        <v>50000</v>
      </c>
      <c r="C66" s="6">
        <v>34</v>
      </c>
      <c r="D66" s="7">
        <f t="shared" si="9"/>
        <v>1700000</v>
      </c>
      <c r="E66" s="8">
        <v>29.960048499999999</v>
      </c>
      <c r="F66" s="49">
        <v>0</v>
      </c>
      <c r="G66" s="8">
        <v>29.960048499999999</v>
      </c>
      <c r="H66" s="50">
        <v>0</v>
      </c>
      <c r="I66" s="8">
        <v>29.960048499999999</v>
      </c>
      <c r="J66" s="10">
        <f t="shared" si="10"/>
        <v>0</v>
      </c>
      <c r="K66" s="10">
        <f t="shared" si="11"/>
        <v>0</v>
      </c>
      <c r="L66" s="11">
        <f t="shared" si="12"/>
        <v>0</v>
      </c>
      <c r="M66" s="11">
        <f t="shared" si="13"/>
        <v>0</v>
      </c>
      <c r="N66" s="12">
        <f t="shared" si="14"/>
        <v>1498002.425</v>
      </c>
      <c r="O66" s="12">
        <f t="shared" si="15"/>
        <v>1498002.425</v>
      </c>
      <c r="P66" s="12">
        <f t="shared" si="16"/>
        <v>-201997.57499999995</v>
      </c>
      <c r="Q66" s="12">
        <f t="shared" si="17"/>
        <v>201997.57499999995</v>
      </c>
    </row>
    <row r="67" spans="1:17" s="23" customFormat="1" x14ac:dyDescent="0.2">
      <c r="A67" s="17">
        <v>44403</v>
      </c>
      <c r="B67" s="5">
        <v>50000</v>
      </c>
      <c r="C67" s="6">
        <v>39</v>
      </c>
      <c r="D67" s="7">
        <f t="shared" si="9"/>
        <v>1950000</v>
      </c>
      <c r="E67" s="8">
        <v>36.134650190000002</v>
      </c>
      <c r="F67" s="49">
        <v>0</v>
      </c>
      <c r="G67" s="8">
        <v>36.134650190000002</v>
      </c>
      <c r="H67" s="50">
        <v>0</v>
      </c>
      <c r="I67" s="8">
        <v>36.134650190000002</v>
      </c>
      <c r="J67" s="10">
        <f t="shared" si="10"/>
        <v>0</v>
      </c>
      <c r="K67" s="10">
        <f t="shared" si="11"/>
        <v>0</v>
      </c>
      <c r="L67" s="11">
        <f t="shared" si="12"/>
        <v>0</v>
      </c>
      <c r="M67" s="11">
        <f t="shared" si="13"/>
        <v>0</v>
      </c>
      <c r="N67" s="12">
        <f t="shared" si="14"/>
        <v>1806732.5095000002</v>
      </c>
      <c r="O67" s="12">
        <f t="shared" si="15"/>
        <v>1806732.5095000002</v>
      </c>
      <c r="P67" s="12">
        <f t="shared" si="16"/>
        <v>-143267.49049999984</v>
      </c>
      <c r="Q67" s="12">
        <f t="shared" si="17"/>
        <v>143267.49049999984</v>
      </c>
    </row>
    <row r="68" spans="1:17" s="29" customFormat="1" x14ac:dyDescent="0.2">
      <c r="A68" s="17">
        <v>44404</v>
      </c>
      <c r="B68" s="5">
        <v>50000</v>
      </c>
      <c r="C68" s="6">
        <v>38</v>
      </c>
      <c r="D68" s="7">
        <f t="shared" si="9"/>
        <v>1900000</v>
      </c>
      <c r="E68" s="8">
        <v>34.356776869999997</v>
      </c>
      <c r="F68" s="49">
        <v>0</v>
      </c>
      <c r="G68" s="8">
        <v>34.356776869999997</v>
      </c>
      <c r="H68" s="50">
        <v>0</v>
      </c>
      <c r="I68" s="8">
        <v>34.356776869999997</v>
      </c>
      <c r="J68" s="10">
        <f t="shared" si="10"/>
        <v>0</v>
      </c>
      <c r="K68" s="10">
        <f t="shared" si="11"/>
        <v>0</v>
      </c>
      <c r="L68" s="11">
        <f t="shared" si="12"/>
        <v>0</v>
      </c>
      <c r="M68" s="11">
        <f t="shared" si="13"/>
        <v>0</v>
      </c>
      <c r="N68" s="12">
        <f t="shared" si="14"/>
        <v>1717838.8435</v>
      </c>
      <c r="O68" s="12">
        <f t="shared" si="15"/>
        <v>1717838.8435</v>
      </c>
      <c r="P68" s="12">
        <f t="shared" si="16"/>
        <v>-182161.15650000004</v>
      </c>
      <c r="Q68" s="12">
        <f t="shared" si="17"/>
        <v>182161.15650000004</v>
      </c>
    </row>
    <row r="69" spans="1:17" s="28" customFormat="1" x14ac:dyDescent="0.2">
      <c r="A69" s="17">
        <v>44405</v>
      </c>
      <c r="B69" s="5">
        <v>50000</v>
      </c>
      <c r="C69" s="6">
        <v>40</v>
      </c>
      <c r="D69" s="7">
        <f t="shared" si="9"/>
        <v>2000000</v>
      </c>
      <c r="E69" s="8">
        <v>35.928522899999997</v>
      </c>
      <c r="F69" s="49">
        <v>0</v>
      </c>
      <c r="G69" s="8">
        <v>35.928522899999997</v>
      </c>
      <c r="H69" s="50">
        <v>0</v>
      </c>
      <c r="I69" s="8">
        <v>35.928522899999997</v>
      </c>
      <c r="J69" s="10">
        <f t="shared" si="10"/>
        <v>0</v>
      </c>
      <c r="K69" s="10">
        <f t="shared" si="11"/>
        <v>0</v>
      </c>
      <c r="L69" s="11">
        <f t="shared" si="12"/>
        <v>0</v>
      </c>
      <c r="M69" s="11">
        <f t="shared" si="13"/>
        <v>0</v>
      </c>
      <c r="N69" s="12">
        <f t="shared" si="14"/>
        <v>1796426.1449999998</v>
      </c>
      <c r="O69" s="12">
        <f t="shared" si="15"/>
        <v>1796426.1449999998</v>
      </c>
      <c r="P69" s="12">
        <f t="shared" si="16"/>
        <v>-203573.85500000021</v>
      </c>
      <c r="Q69" s="12">
        <f t="shared" si="17"/>
        <v>203573.85500000021</v>
      </c>
    </row>
    <row r="70" spans="1:17" s="27" customFormat="1" x14ac:dyDescent="0.2">
      <c r="A70" s="17">
        <v>44406</v>
      </c>
      <c r="B70" s="5">
        <v>50000</v>
      </c>
      <c r="C70" s="6">
        <v>40</v>
      </c>
      <c r="D70" s="7">
        <f t="shared" ref="D70:D78" si="18">C70*B70</f>
        <v>2000000</v>
      </c>
      <c r="E70" s="8">
        <v>34.997132649999998</v>
      </c>
      <c r="F70" s="49">
        <v>0</v>
      </c>
      <c r="G70" s="8">
        <v>34.997132649999998</v>
      </c>
      <c r="H70" s="50">
        <v>0</v>
      </c>
      <c r="I70" s="8">
        <v>34.997132649999998</v>
      </c>
      <c r="J70" s="10">
        <f t="shared" ref="J70:J77" si="19">(G70-E70)/E70</f>
        <v>0</v>
      </c>
      <c r="K70" s="10">
        <f t="shared" ref="K70:K77" si="20">(E70-I70)/E70</f>
        <v>0</v>
      </c>
      <c r="L70" s="11">
        <f t="shared" ref="L70:L77" si="21">J70*B70*E70</f>
        <v>0</v>
      </c>
      <c r="M70" s="11">
        <f t="shared" ref="M70:M77" si="22">K70*B70*E70</f>
        <v>0</v>
      </c>
      <c r="N70" s="12">
        <f t="shared" ref="N70:N77" si="23">G70*B70</f>
        <v>1749856.6324999998</v>
      </c>
      <c r="O70" s="12">
        <f t="shared" ref="O70:O77" si="24">I70*B70</f>
        <v>1749856.6324999998</v>
      </c>
      <c r="P70" s="12">
        <f t="shared" ref="P70:P77" si="25">N70-D70</f>
        <v>-250143.36750000017</v>
      </c>
      <c r="Q70" s="12">
        <f t="shared" ref="Q70:Q77" si="26">D70-O70</f>
        <v>250143.36750000017</v>
      </c>
    </row>
    <row r="71" spans="1:17" s="26" customFormat="1" x14ac:dyDescent="0.2">
      <c r="A71" s="17">
        <v>44407</v>
      </c>
      <c r="B71" s="5">
        <v>50000</v>
      </c>
      <c r="C71" s="6">
        <v>39</v>
      </c>
      <c r="D71" s="7">
        <f t="shared" si="18"/>
        <v>1950000</v>
      </c>
      <c r="E71" s="8">
        <v>35.739182890000002</v>
      </c>
      <c r="F71" s="49">
        <v>0</v>
      </c>
      <c r="G71" s="8">
        <v>35.739182890000002</v>
      </c>
      <c r="H71" s="50">
        <v>0</v>
      </c>
      <c r="I71" s="8">
        <v>35.739182890000002</v>
      </c>
      <c r="J71" s="10">
        <f t="shared" si="19"/>
        <v>0</v>
      </c>
      <c r="K71" s="10">
        <f t="shared" si="20"/>
        <v>0</v>
      </c>
      <c r="L71" s="11">
        <f t="shared" si="21"/>
        <v>0</v>
      </c>
      <c r="M71" s="11">
        <f t="shared" si="22"/>
        <v>0</v>
      </c>
      <c r="N71" s="12">
        <f t="shared" si="23"/>
        <v>1786959.1445000002</v>
      </c>
      <c r="O71" s="12">
        <f t="shared" si="24"/>
        <v>1786959.1445000002</v>
      </c>
      <c r="P71" s="12">
        <f t="shared" si="25"/>
        <v>-163040.85549999983</v>
      </c>
      <c r="Q71" s="12">
        <f t="shared" si="26"/>
        <v>163040.85549999983</v>
      </c>
    </row>
    <row r="72" spans="1:17" s="25" customFormat="1" x14ac:dyDescent="0.2">
      <c r="A72" s="17">
        <v>44410</v>
      </c>
      <c r="B72" s="5">
        <v>50000</v>
      </c>
      <c r="C72" s="6">
        <v>42</v>
      </c>
      <c r="D72" s="7">
        <f t="shared" si="18"/>
        <v>2100000</v>
      </c>
      <c r="E72" s="8">
        <v>37.246847590000002</v>
      </c>
      <c r="F72" s="49">
        <v>0</v>
      </c>
      <c r="G72" s="8">
        <v>37.246847590000002</v>
      </c>
      <c r="H72" s="50">
        <v>0</v>
      </c>
      <c r="I72" s="8">
        <v>37.246847590000002</v>
      </c>
      <c r="J72" s="10">
        <f t="shared" si="19"/>
        <v>0</v>
      </c>
      <c r="K72" s="10">
        <f t="shared" si="20"/>
        <v>0</v>
      </c>
      <c r="L72" s="11">
        <f t="shared" si="21"/>
        <v>0</v>
      </c>
      <c r="M72" s="11">
        <f t="shared" si="22"/>
        <v>0</v>
      </c>
      <c r="N72" s="12">
        <f t="shared" si="23"/>
        <v>1862342.3795</v>
      </c>
      <c r="O72" s="12">
        <f t="shared" si="24"/>
        <v>1862342.3795</v>
      </c>
      <c r="P72" s="12">
        <f t="shared" si="25"/>
        <v>-237657.62049999996</v>
      </c>
      <c r="Q72" s="12">
        <f t="shared" si="26"/>
        <v>237657.62049999996</v>
      </c>
    </row>
    <row r="73" spans="1:17" s="24" customFormat="1" x14ac:dyDescent="0.2">
      <c r="A73" s="17">
        <v>44411</v>
      </c>
      <c r="B73" s="5">
        <v>50000</v>
      </c>
      <c r="C73" s="6">
        <v>40</v>
      </c>
      <c r="D73" s="7">
        <f t="shared" si="18"/>
        <v>2000000</v>
      </c>
      <c r="E73" s="8">
        <v>35.91634303</v>
      </c>
      <c r="F73" s="49">
        <v>0</v>
      </c>
      <c r="G73" s="8">
        <v>35.91634303</v>
      </c>
      <c r="H73" s="50">
        <v>0</v>
      </c>
      <c r="I73" s="8">
        <v>35.91634303</v>
      </c>
      <c r="J73" s="10">
        <f t="shared" si="19"/>
        <v>0</v>
      </c>
      <c r="K73" s="10">
        <f t="shared" si="20"/>
        <v>0</v>
      </c>
      <c r="L73" s="11">
        <f t="shared" si="21"/>
        <v>0</v>
      </c>
      <c r="M73" s="11">
        <f t="shared" si="22"/>
        <v>0</v>
      </c>
      <c r="N73" s="12">
        <f t="shared" si="23"/>
        <v>1795817.1514999999</v>
      </c>
      <c r="O73" s="12">
        <f t="shared" si="24"/>
        <v>1795817.1514999999</v>
      </c>
      <c r="P73" s="12">
        <f t="shared" si="25"/>
        <v>-204182.84850000008</v>
      </c>
      <c r="Q73" s="12">
        <f t="shared" si="26"/>
        <v>204182.84850000008</v>
      </c>
    </row>
    <row r="74" spans="1:17" s="15" customFormat="1" x14ac:dyDescent="0.2">
      <c r="A74" s="17">
        <v>44412</v>
      </c>
      <c r="B74" s="5">
        <v>50000</v>
      </c>
      <c r="C74" s="6">
        <v>40</v>
      </c>
      <c r="D74" s="7">
        <f t="shared" si="18"/>
        <v>2000000</v>
      </c>
      <c r="E74" s="8">
        <v>37.652598050000002</v>
      </c>
      <c r="F74" s="49">
        <v>0</v>
      </c>
      <c r="G74" s="8">
        <v>37.652598050000002</v>
      </c>
      <c r="H74" s="50">
        <v>0</v>
      </c>
      <c r="I74" s="8">
        <v>37.652598050000002</v>
      </c>
      <c r="J74" s="10">
        <f t="shared" si="19"/>
        <v>0</v>
      </c>
      <c r="K74" s="10">
        <f t="shared" si="20"/>
        <v>0</v>
      </c>
      <c r="L74" s="11">
        <f t="shared" si="21"/>
        <v>0</v>
      </c>
      <c r="M74" s="11">
        <f t="shared" si="22"/>
        <v>0</v>
      </c>
      <c r="N74" s="12">
        <f t="shared" si="23"/>
        <v>1882629.9025000001</v>
      </c>
      <c r="O74" s="12">
        <f t="shared" si="24"/>
        <v>1882629.9025000001</v>
      </c>
      <c r="P74" s="12">
        <f t="shared" si="25"/>
        <v>-117370.09749999992</v>
      </c>
      <c r="Q74" s="12">
        <f t="shared" si="26"/>
        <v>117370.09749999992</v>
      </c>
    </row>
    <row r="75" spans="1:17" s="15" customFormat="1" x14ac:dyDescent="0.2">
      <c r="A75" s="17">
        <v>44413</v>
      </c>
      <c r="B75" s="5">
        <v>50000</v>
      </c>
      <c r="C75" s="6">
        <v>40</v>
      </c>
      <c r="D75" s="7">
        <f t="shared" si="18"/>
        <v>2000000</v>
      </c>
      <c r="E75" s="8">
        <v>39.180156019999998</v>
      </c>
      <c r="F75" s="49">
        <v>0</v>
      </c>
      <c r="G75" s="8">
        <v>39.180156019999998</v>
      </c>
      <c r="H75" s="50">
        <v>0</v>
      </c>
      <c r="I75" s="8">
        <v>39.180156019999998</v>
      </c>
      <c r="J75" s="10">
        <f t="shared" si="19"/>
        <v>0</v>
      </c>
      <c r="K75" s="10">
        <f t="shared" si="20"/>
        <v>0</v>
      </c>
      <c r="L75" s="11">
        <f t="shared" si="21"/>
        <v>0</v>
      </c>
      <c r="M75" s="11">
        <f t="shared" si="22"/>
        <v>0</v>
      </c>
      <c r="N75" s="12">
        <f t="shared" si="23"/>
        <v>1959007.801</v>
      </c>
      <c r="O75" s="12">
        <f t="shared" si="24"/>
        <v>1959007.801</v>
      </c>
      <c r="P75" s="12">
        <f t="shared" si="25"/>
        <v>-40992.199000000022</v>
      </c>
      <c r="Q75" s="12">
        <f t="shared" si="26"/>
        <v>40992.199000000022</v>
      </c>
    </row>
    <row r="76" spans="1:17" s="15" customFormat="1" x14ac:dyDescent="0.2">
      <c r="A76" s="17">
        <v>44414</v>
      </c>
      <c r="B76" s="5">
        <v>50000</v>
      </c>
      <c r="C76" s="6">
        <v>44</v>
      </c>
      <c r="D76" s="7">
        <f t="shared" si="18"/>
        <v>2200000</v>
      </c>
      <c r="E76" s="8">
        <v>41.075078830000002</v>
      </c>
      <c r="F76" s="49">
        <v>0</v>
      </c>
      <c r="G76" s="8">
        <v>41.075078830000002</v>
      </c>
      <c r="H76" s="50">
        <v>1000000</v>
      </c>
      <c r="I76" s="8">
        <v>40.963515220811637</v>
      </c>
      <c r="J76" s="10">
        <f t="shared" si="19"/>
        <v>0</v>
      </c>
      <c r="K76" s="10">
        <f t="shared" si="20"/>
        <v>2.7160899593181823E-3</v>
      </c>
      <c r="L76" s="11">
        <f t="shared" si="21"/>
        <v>0</v>
      </c>
      <c r="M76" s="11">
        <f t="shared" si="22"/>
        <v>5578.1804594182922</v>
      </c>
      <c r="N76" s="12">
        <f t="shared" si="23"/>
        <v>2053753.9415000002</v>
      </c>
      <c r="O76" s="12">
        <f t="shared" si="24"/>
        <v>2048175.7610405819</v>
      </c>
      <c r="P76" s="12">
        <f t="shared" si="25"/>
        <v>-146246.05849999981</v>
      </c>
      <c r="Q76" s="12">
        <f t="shared" si="26"/>
        <v>151824.23895941814</v>
      </c>
    </row>
    <row r="77" spans="1:17" x14ac:dyDescent="0.2">
      <c r="A77" s="17">
        <v>44417</v>
      </c>
      <c r="B77" s="5">
        <v>50000</v>
      </c>
      <c r="C77" s="6">
        <v>49</v>
      </c>
      <c r="D77" s="7">
        <f t="shared" si="18"/>
        <v>2450000</v>
      </c>
      <c r="E77" s="8">
        <v>44.378028329999999</v>
      </c>
      <c r="F77" s="49">
        <v>0</v>
      </c>
      <c r="G77" s="8">
        <v>44.378028329999999</v>
      </c>
      <c r="H77" s="50">
        <v>1300000</v>
      </c>
      <c r="I77" s="8">
        <v>44.369202342923074</v>
      </c>
      <c r="J77" s="10">
        <f t="shared" si="19"/>
        <v>0</v>
      </c>
      <c r="K77" s="10">
        <f t="shared" si="20"/>
        <v>1.9888191091532763E-4</v>
      </c>
      <c r="L77" s="11">
        <f t="shared" si="21"/>
        <v>0</v>
      </c>
      <c r="M77" s="11">
        <f t="shared" si="22"/>
        <v>441.2993538462473</v>
      </c>
      <c r="N77" s="12">
        <f t="shared" si="23"/>
        <v>2218901.4164999998</v>
      </c>
      <c r="O77" s="12">
        <f t="shared" si="24"/>
        <v>2218460.1171461539</v>
      </c>
      <c r="P77" s="12">
        <f t="shared" si="25"/>
        <v>-231098.58350000018</v>
      </c>
      <c r="Q77" s="12">
        <f t="shared" si="26"/>
        <v>231539.88285384607</v>
      </c>
    </row>
    <row r="78" spans="1:17" x14ac:dyDescent="0.2">
      <c r="A78" s="17">
        <v>44418</v>
      </c>
      <c r="B78" s="5">
        <v>50000</v>
      </c>
      <c r="C78" s="6">
        <v>48</v>
      </c>
      <c r="D78" s="7">
        <f t="shared" si="18"/>
        <v>2400000</v>
      </c>
      <c r="E78" s="8">
        <v>43.33534057</v>
      </c>
      <c r="F78" s="49">
        <v>0</v>
      </c>
      <c r="G78" s="8">
        <v>43.33534057</v>
      </c>
      <c r="H78" s="49">
        <v>200000</v>
      </c>
      <c r="I78" s="8">
        <v>43.189950713109994</v>
      </c>
      <c r="J78" s="10">
        <f t="shared" ref="J78" si="27">(G78-E78)/E78</f>
        <v>0</v>
      </c>
      <c r="K78" s="10">
        <f t="shared" ref="K78" si="28">(E78-I78)/E78</f>
        <v>3.3549951374019127E-3</v>
      </c>
      <c r="L78" s="11">
        <f t="shared" ref="L78" si="29">J78*B78*E78</f>
        <v>0</v>
      </c>
      <c r="M78" s="11">
        <f t="shared" ref="M78" si="30">K78*B78*E78</f>
        <v>7269.4928445002915</v>
      </c>
      <c r="N78" s="12">
        <f t="shared" ref="N78" si="31">G78*B78</f>
        <v>2166767.0285</v>
      </c>
      <c r="O78" s="12">
        <f t="shared" ref="O78" si="32">I78*B78</f>
        <v>2159497.5356554999</v>
      </c>
      <c r="P78" s="12">
        <f t="shared" ref="P78" si="33">N78-D78</f>
        <v>-233232.97149999999</v>
      </c>
      <c r="Q78" s="12">
        <f t="shared" ref="Q78" si="34">D78-O78</f>
        <v>240502.4643445001</v>
      </c>
    </row>
    <row r="79" spans="1:17" x14ac:dyDescent="0.2">
      <c r="A79" s="17">
        <v>44419</v>
      </c>
      <c r="B79" s="5">
        <v>50000</v>
      </c>
      <c r="C79" s="6">
        <v>49</v>
      </c>
      <c r="D79" s="7">
        <f t="shared" ref="D79" si="35">C79*B79</f>
        <v>2450000</v>
      </c>
      <c r="E79" s="8">
        <v>44.628032099999999</v>
      </c>
      <c r="F79" s="49">
        <v>0</v>
      </c>
      <c r="G79" s="8">
        <v>44.628032099999999</v>
      </c>
      <c r="H79" s="49">
        <v>0</v>
      </c>
      <c r="I79" s="8">
        <v>44.628032099999999</v>
      </c>
      <c r="J79" s="10">
        <f t="shared" ref="J79" si="36">(G79-E79)/E79</f>
        <v>0</v>
      </c>
      <c r="K79" s="10">
        <f t="shared" ref="K79" si="37">(E79-I79)/E79</f>
        <v>0</v>
      </c>
      <c r="L79" s="11">
        <f t="shared" ref="L79" si="38">J79*B79*E79</f>
        <v>0</v>
      </c>
      <c r="M79" s="11">
        <f t="shared" ref="M79" si="39">K79*B79*E79</f>
        <v>0</v>
      </c>
      <c r="N79" s="12">
        <f t="shared" ref="N79" si="40">G79*B79</f>
        <v>2231401.605</v>
      </c>
      <c r="O79" s="12">
        <f t="shared" ref="O79" si="41">I79*B79</f>
        <v>2231401.605</v>
      </c>
      <c r="P79" s="12">
        <f t="shared" ref="P79" si="42">N79-D79</f>
        <v>-218598.39500000002</v>
      </c>
      <c r="Q79" s="12">
        <f t="shared" ref="Q79" si="43">D79-O79</f>
        <v>218598.39500000002</v>
      </c>
    </row>
    <row r="80" spans="1:17" x14ac:dyDescent="0.2">
      <c r="A80" s="17">
        <v>44420</v>
      </c>
      <c r="B80" s="5">
        <v>50000</v>
      </c>
      <c r="C80" s="6">
        <v>49</v>
      </c>
      <c r="D80" s="7">
        <f t="shared" ref="D80" si="44">C80*B80</f>
        <v>2450000</v>
      </c>
      <c r="E80" s="8">
        <v>42.919073150000003</v>
      </c>
      <c r="F80" s="49">
        <v>0</v>
      </c>
      <c r="G80" s="8">
        <v>42.919073150000003</v>
      </c>
      <c r="H80" s="49">
        <v>350000</v>
      </c>
      <c r="I80" s="8">
        <v>42.892250737611398</v>
      </c>
      <c r="J80" s="10">
        <f t="shared" ref="J80" si="45">(G80-E80)/E80</f>
        <v>0</v>
      </c>
      <c r="K80" s="10">
        <f t="shared" ref="K80" si="46">(E80-I80)/E80</f>
        <v>6.2495320658163551E-4</v>
      </c>
      <c r="L80" s="11">
        <f t="shared" ref="L80" si="47">J80*B80*E80</f>
        <v>0</v>
      </c>
      <c r="M80" s="11">
        <f t="shared" ref="M80" si="48">K80*B80*E80</f>
        <v>1341.1206194302138</v>
      </c>
      <c r="N80" s="12">
        <f t="shared" ref="N80" si="49">G80*B80</f>
        <v>2145953.6575000002</v>
      </c>
      <c r="O80" s="12">
        <f t="shared" ref="O80" si="50">I80*B80</f>
        <v>2144612.53688057</v>
      </c>
      <c r="P80" s="12">
        <f t="shared" ref="P80" si="51">N80-D80</f>
        <v>-304046.3424999998</v>
      </c>
      <c r="Q80" s="12">
        <f t="shared" ref="Q80" si="52">D80-O80</f>
        <v>305387.46311943</v>
      </c>
    </row>
    <row r="81" spans="1:17" x14ac:dyDescent="0.2">
      <c r="A81" s="17">
        <v>44421</v>
      </c>
      <c r="B81" s="5">
        <v>50000</v>
      </c>
      <c r="C81" s="6">
        <v>50</v>
      </c>
      <c r="D81" s="7">
        <f t="shared" ref="D81" si="53">C81*B81</f>
        <v>2500000</v>
      </c>
      <c r="E81" s="8">
        <v>44.971703820000002</v>
      </c>
      <c r="F81" s="49">
        <v>0</v>
      </c>
      <c r="G81" s="8">
        <v>44.971703820000002</v>
      </c>
      <c r="H81" s="49">
        <v>50000</v>
      </c>
      <c r="I81" s="8">
        <v>44.929599810682866</v>
      </c>
      <c r="J81" s="10">
        <f t="shared" ref="J81" si="54">(G81-E81)/E81</f>
        <v>0</v>
      </c>
      <c r="K81" s="10">
        <f t="shared" ref="K81" si="55">(E81-I81)/E81</f>
        <v>9.3623335877283302E-4</v>
      </c>
      <c r="L81" s="11">
        <f t="shared" ref="L81" si="56">J81*B81*E81</f>
        <v>0</v>
      </c>
      <c r="M81" s="11">
        <f t="shared" ref="M81" si="57">K81*B81*E81</f>
        <v>2105.2004658567821</v>
      </c>
      <c r="N81" s="12">
        <f t="shared" ref="N81" si="58">G81*B81</f>
        <v>2248585.1910000001</v>
      </c>
      <c r="O81" s="12">
        <f t="shared" ref="O81" si="59">I81*B81</f>
        <v>2246479.9905341435</v>
      </c>
      <c r="P81" s="12">
        <f t="shared" ref="P81" si="60">N81-D81</f>
        <v>-251414.80899999989</v>
      </c>
      <c r="Q81" s="12">
        <f t="shared" ref="Q81" si="61">D81-O81</f>
        <v>253520.00946585648</v>
      </c>
    </row>
    <row r="82" spans="1:17" x14ac:dyDescent="0.2">
      <c r="A82" s="17">
        <v>44424</v>
      </c>
      <c r="B82" s="5">
        <v>50000</v>
      </c>
      <c r="C82" s="6">
        <v>51</v>
      </c>
      <c r="D82" s="7">
        <f t="shared" ref="D82" si="62">C82*B82</f>
        <v>2550000</v>
      </c>
      <c r="E82" s="8">
        <v>45.329032339999998</v>
      </c>
      <c r="F82" s="49">
        <v>0</v>
      </c>
      <c r="G82" s="8">
        <v>45.329032339999998</v>
      </c>
      <c r="H82" s="49">
        <v>450000</v>
      </c>
      <c r="I82" s="8">
        <v>45.29029159109286</v>
      </c>
      <c r="J82" s="10">
        <f t="shared" ref="J82" si="63">(G82-E82)/E82</f>
        <v>0</v>
      </c>
      <c r="K82" s="10">
        <f t="shared" ref="K82" si="64">(E82-I82)/E82</f>
        <v>8.5465642894281689E-4</v>
      </c>
      <c r="L82" s="11">
        <f t="shared" ref="L82" si="65">J82*B82*E82</f>
        <v>0</v>
      </c>
      <c r="M82" s="11">
        <f t="shared" ref="M82" si="66">K82*B82*E82</f>
        <v>1937.0374453568927</v>
      </c>
      <c r="N82" s="12">
        <f t="shared" ref="N82" si="67">G82*B82</f>
        <v>2266451.6170000001</v>
      </c>
      <c r="O82" s="12">
        <f t="shared" ref="O82" si="68">I82*B82</f>
        <v>2264514.579554643</v>
      </c>
      <c r="P82" s="12">
        <f t="shared" ref="P82" si="69">N82-D82</f>
        <v>-283548.38299999991</v>
      </c>
      <c r="Q82" s="12">
        <f t="shared" ref="Q82" si="70">D82-O82</f>
        <v>285485.42044535698</v>
      </c>
    </row>
    <row r="83" spans="1:17" x14ac:dyDescent="0.2">
      <c r="A83" s="17">
        <v>44425</v>
      </c>
      <c r="B83" s="5">
        <v>50000</v>
      </c>
      <c r="C83" s="6">
        <v>51</v>
      </c>
      <c r="D83" s="7">
        <f t="shared" ref="D83" si="71">C83*B83</f>
        <v>2550000</v>
      </c>
      <c r="E83" s="8">
        <v>44.553450140000002</v>
      </c>
      <c r="F83" s="49">
        <v>0</v>
      </c>
      <c r="G83" s="8">
        <v>44.553450140000002</v>
      </c>
      <c r="H83" s="49">
        <v>0</v>
      </c>
      <c r="I83" s="8">
        <v>44.553450140000002</v>
      </c>
      <c r="J83" s="10">
        <f t="shared" ref="J83" si="72">(G83-E83)/E83</f>
        <v>0</v>
      </c>
      <c r="K83" s="10">
        <f t="shared" ref="K83" si="73">(E83-I83)/E83</f>
        <v>0</v>
      </c>
      <c r="L83" s="11">
        <f t="shared" ref="L83" si="74">J83*B83*E83</f>
        <v>0</v>
      </c>
      <c r="M83" s="11">
        <f t="shared" ref="M83" si="75">K83*B83*E83</f>
        <v>0</v>
      </c>
      <c r="N83" s="12">
        <f t="shared" ref="N83" si="76">G83*B83</f>
        <v>2227672.5070000002</v>
      </c>
      <c r="O83" s="12">
        <f t="shared" ref="O83" si="77">I83*B83</f>
        <v>2227672.5070000002</v>
      </c>
      <c r="P83" s="12">
        <f t="shared" ref="P83" si="78">N83-D83</f>
        <v>-322327.49299999978</v>
      </c>
      <c r="Q83" s="12">
        <f t="shared" ref="Q83" si="79">D83-O83</f>
        <v>322327.49299999978</v>
      </c>
    </row>
    <row r="84" spans="1:17" x14ac:dyDescent="0.2">
      <c r="A84" s="17">
        <v>44426</v>
      </c>
      <c r="B84" s="5">
        <v>50000</v>
      </c>
      <c r="C84" s="6">
        <v>49</v>
      </c>
      <c r="D84" s="7">
        <f t="shared" ref="D84" si="80">C84*B84</f>
        <v>2450000</v>
      </c>
      <c r="E84" s="8">
        <v>44.52323913</v>
      </c>
      <c r="F84" s="49">
        <v>0</v>
      </c>
      <c r="G84" s="8">
        <v>44.52323913</v>
      </c>
      <c r="H84" s="50">
        <v>1000000</v>
      </c>
      <c r="I84" s="8">
        <v>44.454518888065003</v>
      </c>
      <c r="J84" s="10">
        <f t="shared" ref="J84" si="81">(G84-E84)/E84</f>
        <v>0</v>
      </c>
      <c r="K84" s="10">
        <f t="shared" ref="K84" si="82">(E84-I84)/E84</f>
        <v>1.5434690574588764E-3</v>
      </c>
      <c r="L84" s="11">
        <f t="shared" ref="L84" si="83">J84*B84*E84</f>
        <v>0</v>
      </c>
      <c r="M84" s="11">
        <f t="shared" ref="M84" si="84">K84*B84*E84</f>
        <v>3436.0120967498633</v>
      </c>
      <c r="N84" s="12">
        <f t="shared" ref="N84" si="85">G84*B84</f>
        <v>2226161.9564999999</v>
      </c>
      <c r="O84" s="12">
        <f t="shared" ref="O84" si="86">I84*B84</f>
        <v>2222725.9444032502</v>
      </c>
      <c r="P84" s="12">
        <f t="shared" ref="P84" si="87">N84-D84</f>
        <v>-223838.04350000015</v>
      </c>
      <c r="Q84" s="12">
        <f t="shared" ref="Q84" si="88">D84-O84</f>
        <v>227274.05559674976</v>
      </c>
    </row>
    <row r="85" spans="1:17" x14ac:dyDescent="0.2">
      <c r="A85" s="17">
        <v>44427</v>
      </c>
      <c r="B85" s="5">
        <v>50000</v>
      </c>
      <c r="C85" s="6">
        <v>49</v>
      </c>
      <c r="D85" s="7">
        <f t="shared" ref="D85" si="89">C85*B85</f>
        <v>2450000</v>
      </c>
      <c r="E85" s="8">
        <v>46.153445490000003</v>
      </c>
      <c r="F85" s="49">
        <v>0</v>
      </c>
      <c r="G85" s="8">
        <v>46.153445490000003</v>
      </c>
      <c r="H85" s="50">
        <v>100000</v>
      </c>
      <c r="I85" s="8">
        <v>46.032107430938296</v>
      </c>
      <c r="J85" s="10">
        <f t="shared" ref="J85" si="90">(G85-E85)/E85</f>
        <v>0</v>
      </c>
      <c r="K85" s="10">
        <f t="shared" ref="K85" si="91">(E85-I85)/E85</f>
        <v>2.6290141022731767E-3</v>
      </c>
      <c r="L85" s="11">
        <f t="shared" ref="L85" si="92">J85*B85*E85</f>
        <v>0</v>
      </c>
      <c r="M85" s="11">
        <f t="shared" ref="M85" si="93">K85*B85*E85</f>
        <v>6066.9029530853177</v>
      </c>
      <c r="N85" s="12">
        <f t="shared" ref="N85" si="94">G85*B85</f>
        <v>2307672.2745000003</v>
      </c>
      <c r="O85" s="12">
        <f t="shared" ref="O85" si="95">I85*B85</f>
        <v>2301605.3715469148</v>
      </c>
      <c r="P85" s="12">
        <f t="shared" ref="P85" si="96">N85-D85</f>
        <v>-142327.72549999971</v>
      </c>
      <c r="Q85" s="12">
        <f t="shared" ref="Q85" si="97">D85-O85</f>
        <v>148394.6284530852</v>
      </c>
    </row>
    <row r="86" spans="1:17" x14ac:dyDescent="0.2">
      <c r="A86" s="17">
        <v>44428</v>
      </c>
      <c r="B86" s="5">
        <v>50000</v>
      </c>
      <c r="C86" s="6">
        <v>52</v>
      </c>
      <c r="D86" s="7">
        <f t="shared" ref="D86" si="98">C86*B86</f>
        <v>2600000</v>
      </c>
      <c r="E86" s="8">
        <v>47.653416569999997</v>
      </c>
      <c r="F86" s="49">
        <v>0</v>
      </c>
      <c r="G86" s="8">
        <v>47.653416569999997</v>
      </c>
      <c r="H86" s="50">
        <v>300000</v>
      </c>
      <c r="I86" s="8">
        <v>47.4029633993826</v>
      </c>
      <c r="J86" s="10">
        <f t="shared" ref="J86" si="99">(G86-E86)/E86</f>
        <v>0</v>
      </c>
      <c r="K86" s="10">
        <f t="shared" ref="K86" si="100">(E86-I86)/E86</f>
        <v>5.2557232753604813E-3</v>
      </c>
      <c r="L86" s="11">
        <f t="shared" ref="L86" si="101">J86*B86*E86</f>
        <v>0</v>
      </c>
      <c r="M86" s="11">
        <f t="shared" ref="M86" si="102">K86*B86*E86</f>
        <v>12522.65853086989</v>
      </c>
      <c r="N86" s="12">
        <f t="shared" ref="N86" si="103">G86*B86</f>
        <v>2382670.8284999998</v>
      </c>
      <c r="O86" s="12">
        <f t="shared" ref="O86" si="104">I86*B86</f>
        <v>2370148.1699691298</v>
      </c>
      <c r="P86" s="12">
        <f t="shared" ref="P86" si="105">N86-D86</f>
        <v>-217329.17150000017</v>
      </c>
      <c r="Q86" s="12">
        <f t="shared" ref="Q86" si="106">D86-O86</f>
        <v>229851.83003087016</v>
      </c>
    </row>
    <row r="87" spans="1:17" x14ac:dyDescent="0.2">
      <c r="A87" s="17">
        <v>44431</v>
      </c>
      <c r="B87" s="5">
        <v>50000</v>
      </c>
      <c r="C87" s="6">
        <v>55</v>
      </c>
      <c r="D87" s="7">
        <f t="shared" ref="D87" si="107">C87*B87</f>
        <v>2750000</v>
      </c>
      <c r="E87" s="8">
        <v>48.623156129999998</v>
      </c>
      <c r="F87" s="49">
        <v>0</v>
      </c>
      <c r="G87" s="8">
        <v>48.623156129999998</v>
      </c>
      <c r="H87" s="50">
        <v>300000</v>
      </c>
      <c r="I87" s="8">
        <v>48.503796681600001</v>
      </c>
      <c r="J87" s="10">
        <f t="shared" ref="J87" si="108">(G87-E87)/E87</f>
        <v>0</v>
      </c>
      <c r="K87" s="10">
        <f t="shared" ref="K87" si="109">(E87-I87)/E87</f>
        <v>2.4547861122152406E-3</v>
      </c>
      <c r="L87" s="11">
        <f t="shared" ref="L87" si="110">J87*B87*E87</f>
        <v>0</v>
      </c>
      <c r="M87" s="11">
        <f t="shared" ref="M87" si="111">K87*B87*E87</f>
        <v>5967.9724199998673</v>
      </c>
      <c r="N87" s="12">
        <f t="shared" ref="N87" si="112">G87*B87</f>
        <v>2431157.8064999999</v>
      </c>
      <c r="O87" s="12">
        <f t="shared" ref="O87" si="113">I87*B87</f>
        <v>2425189.8340799999</v>
      </c>
      <c r="P87" s="12">
        <f t="shared" ref="P87" si="114">N87-D87</f>
        <v>-318842.19350000005</v>
      </c>
      <c r="Q87" s="12">
        <f t="shared" ref="Q87" si="115">D87-O87</f>
        <v>324810.16592000006</v>
      </c>
    </row>
    <row r="88" spans="1:17" x14ac:dyDescent="0.2">
      <c r="A88" s="17">
        <v>44432</v>
      </c>
      <c r="B88" s="5">
        <v>50000</v>
      </c>
      <c r="C88" s="6">
        <v>54</v>
      </c>
      <c r="D88" s="7">
        <f t="shared" ref="D88" si="116">C88*B88</f>
        <v>2700000</v>
      </c>
      <c r="E88" s="8">
        <v>45.789710599999999</v>
      </c>
      <c r="F88" s="49">
        <v>0</v>
      </c>
      <c r="G88" s="8">
        <v>45.789710599999999</v>
      </c>
      <c r="H88" s="50">
        <v>50000</v>
      </c>
      <c r="I88" s="8">
        <v>45.758334728000008</v>
      </c>
      <c r="J88" s="10">
        <f t="shared" ref="J88" si="117">(G88-E88)/E88</f>
        <v>0</v>
      </c>
      <c r="K88" s="10">
        <f t="shared" ref="K88" si="118">(E88-I88)/E88</f>
        <v>6.852166477765648E-4</v>
      </c>
      <c r="L88" s="11">
        <f t="shared" ref="L88" si="119">J88*B88*E88</f>
        <v>0</v>
      </c>
      <c r="M88" s="11">
        <f t="shared" ref="M88" si="120">K88*B88*E88</f>
        <v>1568.7935999995518</v>
      </c>
      <c r="N88" s="12">
        <f t="shared" ref="N88" si="121">G88*B88</f>
        <v>2289485.5299999998</v>
      </c>
      <c r="O88" s="12">
        <f t="shared" ref="O88" si="122">I88*B88</f>
        <v>2287916.7364000003</v>
      </c>
      <c r="P88" s="12">
        <f t="shared" ref="P88" si="123">N88-D88</f>
        <v>-410514.4700000002</v>
      </c>
      <c r="Q88" s="12">
        <f t="shared" ref="Q88" si="124">D88-O88</f>
        <v>412083.26359999971</v>
      </c>
    </row>
    <row r="89" spans="1:17" x14ac:dyDescent="0.2">
      <c r="A89" s="17">
        <v>44433</v>
      </c>
      <c r="B89" s="5">
        <v>50000</v>
      </c>
      <c r="C89" s="6">
        <v>50</v>
      </c>
      <c r="D89" s="7">
        <f t="shared" ref="D89" si="125">C89*B89</f>
        <v>2500000</v>
      </c>
      <c r="E89" s="8">
        <v>46.245796060000004</v>
      </c>
      <c r="F89" s="49">
        <v>0</v>
      </c>
      <c r="G89" s="8">
        <v>46.245796060000004</v>
      </c>
      <c r="H89" s="50">
        <v>50000</v>
      </c>
      <c r="I89" s="8">
        <v>46.197791669739999</v>
      </c>
      <c r="J89" s="10">
        <f t="shared" ref="J89" si="126">(G89-E89)/E89</f>
        <v>0</v>
      </c>
      <c r="K89" s="10">
        <f t="shared" ref="K89" si="127">(E89-I89)/E89</f>
        <v>1.03802711489111E-3</v>
      </c>
      <c r="L89" s="11">
        <f t="shared" ref="L89" si="128">J89*B89*E89</f>
        <v>0</v>
      </c>
      <c r="M89" s="11">
        <f t="shared" ref="M89" si="129">K89*B89*E89</f>
        <v>2400.2195130002233</v>
      </c>
      <c r="N89" s="12">
        <f t="shared" ref="N89" si="130">G89*B89</f>
        <v>2312289.8030000003</v>
      </c>
      <c r="O89" s="12">
        <f t="shared" ref="O89" si="131">I89*B89</f>
        <v>2309889.5834869999</v>
      </c>
      <c r="P89" s="12">
        <f t="shared" ref="P89" si="132">N89-D89</f>
        <v>-187710.19699999969</v>
      </c>
      <c r="Q89" s="12">
        <f t="shared" ref="Q89" si="133">D89-O89</f>
        <v>190110.41651300015</v>
      </c>
    </row>
    <row r="90" spans="1:17" x14ac:dyDescent="0.2">
      <c r="A90" s="17">
        <v>44434</v>
      </c>
      <c r="B90" s="5">
        <v>50000</v>
      </c>
      <c r="C90" s="6">
        <v>49</v>
      </c>
      <c r="D90" s="7">
        <f t="shared" ref="D90" si="134">C90*B90</f>
        <v>2450000</v>
      </c>
      <c r="E90" s="8">
        <v>44.833583750000003</v>
      </c>
      <c r="F90" s="49">
        <v>0</v>
      </c>
      <c r="G90" s="8">
        <v>44.833583750000003</v>
      </c>
      <c r="H90" s="50">
        <v>250000</v>
      </c>
      <c r="I90" s="8">
        <v>44.816161011512001</v>
      </c>
      <c r="J90" s="10">
        <f t="shared" ref="J90" si="135">(G90-E90)/E90</f>
        <v>0</v>
      </c>
      <c r="K90" s="10">
        <f t="shared" ref="K90" si="136">(E90-I90)/E90</f>
        <v>3.8860909681352973E-4</v>
      </c>
      <c r="L90" s="11">
        <f t="shared" ref="L90" si="137">J90*B90*E90</f>
        <v>0</v>
      </c>
      <c r="M90" s="11">
        <f t="shared" ref="M90" si="138">K90*B90*E90</f>
        <v>871.13692440006218</v>
      </c>
      <c r="N90" s="12">
        <f t="shared" ref="N90" si="139">G90*B90</f>
        <v>2241679.1875</v>
      </c>
      <c r="O90" s="12">
        <f t="shared" ref="O90" si="140">I90*B90</f>
        <v>2240808.0505756</v>
      </c>
      <c r="P90" s="12">
        <f t="shared" ref="P90" si="141">N90-D90</f>
        <v>-208320.8125</v>
      </c>
      <c r="Q90" s="12">
        <f t="shared" ref="Q90" si="142">D90-O90</f>
        <v>209191.94942439999</v>
      </c>
    </row>
    <row r="91" spans="1:17" x14ac:dyDescent="0.2">
      <c r="A91" s="17">
        <v>44435</v>
      </c>
      <c r="B91" s="5">
        <v>50000</v>
      </c>
      <c r="C91" s="6">
        <v>50</v>
      </c>
      <c r="D91" s="7">
        <f t="shared" ref="D91" si="143">C91*B91</f>
        <v>2500000</v>
      </c>
      <c r="E91" s="8">
        <v>45.657843839999998</v>
      </c>
      <c r="F91" s="49">
        <v>0</v>
      </c>
      <c r="G91" s="8">
        <v>45.657843839999998</v>
      </c>
      <c r="H91" s="50">
        <v>100000</v>
      </c>
      <c r="I91" s="8">
        <v>45.57403394192</v>
      </c>
      <c r="J91" s="10">
        <f t="shared" ref="J91" si="144">(G91-E91)/E91</f>
        <v>0</v>
      </c>
      <c r="K91" s="10">
        <f t="shared" ref="K91" si="145">(E91-I91)/E91</f>
        <v>1.835607883142613E-3</v>
      </c>
      <c r="L91" s="11">
        <f t="shared" ref="L91" si="146">J91*B91*E91</f>
        <v>0</v>
      </c>
      <c r="M91" s="11">
        <f t="shared" ref="M91" si="147">K91*B91*E91</f>
        <v>4190.4949039999201</v>
      </c>
      <c r="N91" s="12">
        <f t="shared" ref="N91" si="148">G91*B91</f>
        <v>2282892.1919999998</v>
      </c>
      <c r="O91" s="12">
        <f t="shared" ref="O91" si="149">I91*B91</f>
        <v>2278701.697096</v>
      </c>
      <c r="P91" s="12">
        <f t="shared" ref="P91" si="150">N91-D91</f>
        <v>-217107.80800000019</v>
      </c>
      <c r="Q91" s="12">
        <f t="shared" ref="Q91" si="151">D91-O91</f>
        <v>221298.30290400004</v>
      </c>
    </row>
    <row r="92" spans="1:17" x14ac:dyDescent="0.2">
      <c r="A92" s="17">
        <v>44438</v>
      </c>
      <c r="B92" s="5">
        <v>50000</v>
      </c>
      <c r="C92" s="6">
        <v>50</v>
      </c>
      <c r="D92" s="7">
        <f t="shared" ref="D92" si="152">C92*B92</f>
        <v>2500000</v>
      </c>
      <c r="E92" s="8">
        <v>46.069255509999998</v>
      </c>
      <c r="F92" s="49">
        <v>50000</v>
      </c>
      <c r="G92" s="8">
        <v>46.13778904500893</v>
      </c>
      <c r="H92" s="50">
        <v>0</v>
      </c>
      <c r="I92" s="8">
        <v>46.069255509999998</v>
      </c>
      <c r="J92" s="10">
        <f t="shared" ref="J92" si="153">(G92-E92)/E92</f>
        <v>1.4876197639889272E-3</v>
      </c>
      <c r="K92" s="10">
        <f t="shared" ref="K92" si="154">(E92-I92)/E92</f>
        <v>0</v>
      </c>
      <c r="L92" s="11">
        <f t="shared" ref="L92" si="155">J92*B92*E92</f>
        <v>3426.6767504465893</v>
      </c>
      <c r="M92" s="11">
        <f t="shared" ref="M92" si="156">K92*B92*E92</f>
        <v>0</v>
      </c>
      <c r="N92" s="12">
        <f t="shared" ref="N92" si="157">G92*B92</f>
        <v>2306889.4522504467</v>
      </c>
      <c r="O92" s="12">
        <f t="shared" ref="O92" si="158">I92*B92</f>
        <v>2303462.7755</v>
      </c>
      <c r="P92" s="12">
        <f t="shared" ref="P92" si="159">N92-D92</f>
        <v>-193110.54774955334</v>
      </c>
      <c r="Q92" s="12">
        <f t="shared" ref="Q92" si="160">D92-O92</f>
        <v>196537.22450000001</v>
      </c>
    </row>
    <row r="93" spans="1:17" x14ac:dyDescent="0.2">
      <c r="A93" s="17">
        <v>44439</v>
      </c>
      <c r="B93" s="5">
        <v>50000</v>
      </c>
      <c r="C93" s="6">
        <v>51</v>
      </c>
      <c r="D93" s="7">
        <f t="shared" ref="D93" si="161">C93*B93</f>
        <v>2550000</v>
      </c>
      <c r="E93" s="8">
        <v>45.643438000000003</v>
      </c>
      <c r="F93" s="49">
        <v>0</v>
      </c>
      <c r="G93" s="8">
        <v>45.643438000000003</v>
      </c>
      <c r="H93" s="50">
        <v>50000</v>
      </c>
      <c r="I93" s="8">
        <v>45.6572228</v>
      </c>
      <c r="J93" s="10">
        <f t="shared" ref="J93" si="162">(G93-E93)/E93</f>
        <v>0</v>
      </c>
      <c r="K93" s="10">
        <f t="shared" ref="K93" si="163">(E93-I93)/E93</f>
        <v>-3.0201055406904858E-4</v>
      </c>
      <c r="L93" s="11">
        <f t="shared" ref="L93" si="164">J93*B93*E93</f>
        <v>0</v>
      </c>
      <c r="M93" s="11">
        <f t="shared" ref="M93" si="165">K93*B93*E93</f>
        <v>-689.23999999981334</v>
      </c>
      <c r="N93" s="12">
        <f t="shared" ref="N93" si="166">G93*B93</f>
        <v>2282171.9000000004</v>
      </c>
      <c r="O93" s="12">
        <f t="shared" ref="O93" si="167">I93*B93</f>
        <v>2282861.14</v>
      </c>
      <c r="P93" s="12">
        <f t="shared" ref="P93" si="168">N93-D93</f>
        <v>-267828.09999999963</v>
      </c>
      <c r="Q93" s="12">
        <f t="shared" ref="Q93" si="169">D93-O93</f>
        <v>267138.85999999987</v>
      </c>
    </row>
    <row r="94" spans="1:17" x14ac:dyDescent="0.2">
      <c r="A94" s="17">
        <v>44441</v>
      </c>
      <c r="B94" s="5">
        <v>50000</v>
      </c>
      <c r="C94" s="6">
        <v>54</v>
      </c>
      <c r="D94" s="7">
        <f t="shared" ref="D94" si="170">C94*B94</f>
        <v>2700000</v>
      </c>
      <c r="E94" s="8">
        <v>48.704800290000001</v>
      </c>
      <c r="F94" s="49">
        <v>0</v>
      </c>
      <c r="G94" s="8">
        <v>48.704800290000001</v>
      </c>
      <c r="H94" s="50">
        <v>50000</v>
      </c>
      <c r="I94" s="8">
        <v>48.668567300740001</v>
      </c>
      <c r="J94" s="10">
        <f t="shared" ref="J94" si="171">(G94-E94)/E94</f>
        <v>0</v>
      </c>
      <c r="K94" s="10">
        <f t="shared" ref="K94" si="172">(E94-I94)/E94</f>
        <v>7.4393055806122436E-4</v>
      </c>
      <c r="L94" s="11">
        <f t="shared" ref="L94" si="173">J94*B94*E94</f>
        <v>0</v>
      </c>
      <c r="M94" s="11">
        <f t="shared" ref="M94" si="174">K94*B94*E94</f>
        <v>1811.6494630000091</v>
      </c>
      <c r="N94" s="12">
        <f t="shared" ref="N94" si="175">G94*B94</f>
        <v>2435240.0145</v>
      </c>
      <c r="O94" s="12">
        <f t="shared" ref="O94" si="176">I94*B94</f>
        <v>2433428.3650370003</v>
      </c>
      <c r="P94" s="12">
        <f t="shared" ref="P94" si="177">N94-D94</f>
        <v>-264759.98549999995</v>
      </c>
      <c r="Q94" s="12">
        <f t="shared" ref="Q94" si="178">D94-O94</f>
        <v>266571.63496299973</v>
      </c>
    </row>
    <row r="95" spans="1:17" x14ac:dyDescent="0.2">
      <c r="A95" s="17">
        <v>44442</v>
      </c>
      <c r="B95" s="5">
        <v>50000</v>
      </c>
      <c r="C95" s="6">
        <v>55</v>
      </c>
      <c r="D95" s="7">
        <f t="shared" ref="D95" si="179">C95*B95</f>
        <v>2750000</v>
      </c>
      <c r="E95" s="8">
        <v>50.308036360000003</v>
      </c>
      <c r="F95" s="49">
        <v>0</v>
      </c>
      <c r="G95" s="8">
        <v>50.308036360000003</v>
      </c>
      <c r="H95" s="50">
        <v>0</v>
      </c>
      <c r="I95" s="8">
        <v>50.308036360000003</v>
      </c>
      <c r="J95" s="10">
        <f t="shared" ref="J95" si="180">(G95-E95)/E95</f>
        <v>0</v>
      </c>
      <c r="K95" s="10">
        <f t="shared" ref="K95" si="181">(E95-I95)/E95</f>
        <v>0</v>
      </c>
      <c r="L95" s="11">
        <f t="shared" ref="L95" si="182">J95*B95*E95</f>
        <v>0</v>
      </c>
      <c r="M95" s="11">
        <f t="shared" ref="M95" si="183">K95*B95*E95</f>
        <v>0</v>
      </c>
      <c r="N95" s="12">
        <f t="shared" ref="N95" si="184">G95*B95</f>
        <v>2515401.818</v>
      </c>
      <c r="O95" s="12">
        <f t="shared" ref="O95" si="185">I95*B95</f>
        <v>2515401.818</v>
      </c>
      <c r="P95" s="12">
        <f t="shared" ref="P95" si="186">N95-D95</f>
        <v>-234598.18200000003</v>
      </c>
      <c r="Q95" s="12">
        <f t="shared" ref="Q95" si="187">D95-O95</f>
        <v>234598.18200000003</v>
      </c>
    </row>
    <row r="96" spans="1:17" x14ac:dyDescent="0.2">
      <c r="A96" s="17">
        <v>44447</v>
      </c>
      <c r="B96" s="5">
        <v>50000</v>
      </c>
      <c r="C96" s="6">
        <v>50</v>
      </c>
      <c r="D96" s="7">
        <f t="shared" ref="D96" si="188">C96*B96</f>
        <v>2500000</v>
      </c>
      <c r="E96" s="8">
        <v>46.715345329999998</v>
      </c>
      <c r="F96" s="49">
        <v>0</v>
      </c>
      <c r="G96" s="8">
        <v>46.715345329999998</v>
      </c>
      <c r="H96" s="50">
        <v>0</v>
      </c>
      <c r="I96" s="8">
        <v>46.715345329999998</v>
      </c>
      <c r="J96" s="10">
        <f t="shared" ref="J96" si="189">(G96-E96)/E96</f>
        <v>0</v>
      </c>
      <c r="K96" s="10">
        <f t="shared" ref="K96" si="190">(E96-I96)/E96</f>
        <v>0</v>
      </c>
      <c r="L96" s="11">
        <f t="shared" ref="L96" si="191">J96*B96*E96</f>
        <v>0</v>
      </c>
      <c r="M96" s="11">
        <f t="shared" ref="M96" si="192">K96*B96*E96</f>
        <v>0</v>
      </c>
      <c r="N96" s="12">
        <f t="shared" ref="N96" si="193">G96*B96</f>
        <v>2335767.2664999999</v>
      </c>
      <c r="O96" s="12">
        <f t="shared" ref="O96" si="194">I96*B96</f>
        <v>2335767.2664999999</v>
      </c>
      <c r="P96" s="12">
        <f t="shared" ref="P96" si="195">N96-D96</f>
        <v>-164232.73350000009</v>
      </c>
      <c r="Q96" s="12">
        <f t="shared" ref="Q96" si="196">D96-O96</f>
        <v>164232.73350000009</v>
      </c>
    </row>
    <row r="97" spans="1:17" x14ac:dyDescent="0.2">
      <c r="A97" s="17">
        <v>44448</v>
      </c>
      <c r="B97" s="5">
        <v>50000</v>
      </c>
      <c r="C97" s="6">
        <v>52</v>
      </c>
      <c r="D97" s="7">
        <f t="shared" ref="D97" si="197">C97*B97</f>
        <v>2600000</v>
      </c>
      <c r="E97" s="8">
        <v>46.679653770000002</v>
      </c>
      <c r="F97" s="49">
        <v>0</v>
      </c>
      <c r="G97" s="8">
        <v>46.679653770000002</v>
      </c>
      <c r="H97" s="50">
        <v>0</v>
      </c>
      <c r="I97" s="8">
        <v>46.679653770000002</v>
      </c>
      <c r="J97" s="10">
        <f t="shared" ref="J97" si="198">(G97-E97)/E97</f>
        <v>0</v>
      </c>
      <c r="K97" s="10">
        <f t="shared" ref="K97" si="199">(E97-I97)/E97</f>
        <v>0</v>
      </c>
      <c r="L97" s="11">
        <f t="shared" ref="L97" si="200">J97*B97*E97</f>
        <v>0</v>
      </c>
      <c r="M97" s="11">
        <f t="shared" ref="M97" si="201">K97*B97*E97</f>
        <v>0</v>
      </c>
      <c r="N97" s="12">
        <f t="shared" ref="N97" si="202">G97*B97</f>
        <v>2333982.6885000002</v>
      </c>
      <c r="O97" s="12">
        <f t="shared" ref="O97" si="203">I97*B97</f>
        <v>2333982.6885000002</v>
      </c>
      <c r="P97" s="12">
        <f t="shared" ref="P97" si="204">N97-D97</f>
        <v>-266017.31149999984</v>
      </c>
      <c r="Q97" s="12">
        <f t="shared" ref="Q97" si="205">D97-O97</f>
        <v>266017.31149999984</v>
      </c>
    </row>
    <row r="98" spans="1:17" x14ac:dyDescent="0.2">
      <c r="A98" s="17">
        <v>44449</v>
      </c>
      <c r="B98" s="5">
        <v>50000</v>
      </c>
      <c r="C98" s="6">
        <v>50</v>
      </c>
      <c r="D98" s="7">
        <f t="shared" ref="D98" si="206">C98*B98</f>
        <v>2500000</v>
      </c>
      <c r="E98" s="8">
        <v>44.87281823</v>
      </c>
      <c r="F98" s="49">
        <v>0</v>
      </c>
      <c r="G98" s="8">
        <v>44.87281823</v>
      </c>
      <c r="H98" s="50">
        <v>0</v>
      </c>
      <c r="I98" s="8">
        <v>44.87281823</v>
      </c>
      <c r="J98" s="10">
        <f t="shared" ref="J98" si="207">(G98-E98)/E98</f>
        <v>0</v>
      </c>
      <c r="K98" s="10">
        <f t="shared" ref="K98" si="208">(E98-I98)/E98</f>
        <v>0</v>
      </c>
      <c r="L98" s="11">
        <f t="shared" ref="L98" si="209">J98*B98*E98</f>
        <v>0</v>
      </c>
      <c r="M98" s="11">
        <f t="shared" ref="M98" si="210">K98*B98*E98</f>
        <v>0</v>
      </c>
      <c r="N98" s="12">
        <f t="shared" ref="N98" si="211">G98*B98</f>
        <v>2243640.9114999999</v>
      </c>
      <c r="O98" s="12">
        <f t="shared" ref="O98" si="212">I98*B98</f>
        <v>2243640.9114999999</v>
      </c>
      <c r="P98" s="12">
        <f t="shared" ref="P98" si="213">N98-D98</f>
        <v>-256359.08850000007</v>
      </c>
      <c r="Q98" s="12">
        <f t="shared" ref="Q98" si="214">D98-O98</f>
        <v>256359.08850000007</v>
      </c>
    </row>
    <row r="99" spans="1:17" x14ac:dyDescent="0.2">
      <c r="A99" s="17">
        <v>44452</v>
      </c>
      <c r="B99" s="5">
        <v>50000</v>
      </c>
      <c r="C99" s="6">
        <v>49</v>
      </c>
      <c r="D99" s="7">
        <f t="shared" ref="D99" si="215">C99*B99</f>
        <v>2450000</v>
      </c>
      <c r="E99" s="8">
        <v>43.598364670000002</v>
      </c>
      <c r="F99" s="49">
        <v>0</v>
      </c>
      <c r="G99" s="8">
        <v>43.598364670000002</v>
      </c>
      <c r="H99" s="50">
        <v>0</v>
      </c>
      <c r="I99" s="8">
        <v>43.598364670000002</v>
      </c>
      <c r="J99" s="10">
        <f t="shared" ref="J99" si="216">(G99-E99)/E99</f>
        <v>0</v>
      </c>
      <c r="K99" s="10">
        <f t="shared" ref="K99" si="217">(E99-I99)/E99</f>
        <v>0</v>
      </c>
      <c r="L99" s="11">
        <f t="shared" ref="L99" si="218">J99*B99*E99</f>
        <v>0</v>
      </c>
      <c r="M99" s="11">
        <f t="shared" ref="M99" si="219">K99*B99*E99</f>
        <v>0</v>
      </c>
      <c r="N99" s="12">
        <f t="shared" ref="N99" si="220">G99*B99</f>
        <v>2179918.2335000001</v>
      </c>
      <c r="O99" s="12">
        <f t="shared" ref="O99" si="221">I99*B99</f>
        <v>2179918.2335000001</v>
      </c>
      <c r="P99" s="12">
        <f t="shared" ref="P99" si="222">N99-D99</f>
        <v>-270081.76649999991</v>
      </c>
      <c r="Q99" s="12">
        <f t="shared" ref="Q99" si="223">D99-O99</f>
        <v>270081.76649999991</v>
      </c>
    </row>
    <row r="100" spans="1:17" x14ac:dyDescent="0.2">
      <c r="A100" s="17">
        <v>44453</v>
      </c>
      <c r="B100" s="5">
        <v>50000</v>
      </c>
      <c r="C100" s="6">
        <v>50</v>
      </c>
      <c r="D100" s="7">
        <f t="shared" ref="D100" si="224">C100*B100</f>
        <v>2500000</v>
      </c>
      <c r="E100" s="8">
        <v>45.539866830000001</v>
      </c>
      <c r="F100" s="49">
        <v>50000</v>
      </c>
      <c r="G100" s="8">
        <v>45.647488889999998</v>
      </c>
      <c r="H100" s="50">
        <v>0</v>
      </c>
      <c r="I100" s="8">
        <v>45.539866830000001</v>
      </c>
      <c r="J100" s="10">
        <f t="shared" ref="J100" si="225">(G100-E100)/E100</f>
        <v>2.3632493349563244E-3</v>
      </c>
      <c r="K100" s="10">
        <f t="shared" ref="K100" si="226">(E100-I100)/E100</f>
        <v>0</v>
      </c>
      <c r="L100" s="11">
        <f t="shared" ref="L100" si="227">J100*B100*E100</f>
        <v>5381.1029999998545</v>
      </c>
      <c r="M100" s="11">
        <f t="shared" ref="M100" si="228">K100*B100*E100</f>
        <v>0</v>
      </c>
      <c r="N100" s="12">
        <f t="shared" ref="N100" si="229">G100*B100</f>
        <v>2282374.4444999998</v>
      </c>
      <c r="O100" s="12">
        <f t="shared" ref="O100" si="230">I100*B100</f>
        <v>2276993.3415000001</v>
      </c>
      <c r="P100" s="12">
        <f t="shared" ref="P100" si="231">N100-D100</f>
        <v>-217625.55550000025</v>
      </c>
      <c r="Q100" s="12">
        <f t="shared" ref="Q100" si="232">D100-O100</f>
        <v>223006.6584999999</v>
      </c>
    </row>
    <row r="101" spans="1:17" x14ac:dyDescent="0.2">
      <c r="A101" s="17">
        <v>44454</v>
      </c>
      <c r="B101" s="5">
        <v>50000</v>
      </c>
      <c r="C101" s="6">
        <v>52</v>
      </c>
      <c r="D101" s="7">
        <f t="shared" ref="D101" si="233">C101*B101</f>
        <v>2600000</v>
      </c>
      <c r="E101" s="8">
        <v>47.40662528</v>
      </c>
      <c r="F101" s="49">
        <v>0</v>
      </c>
      <c r="G101" s="8">
        <v>47.40662528</v>
      </c>
      <c r="H101" s="50">
        <v>0</v>
      </c>
      <c r="I101" s="8">
        <v>47.40662528</v>
      </c>
      <c r="J101" s="10">
        <f t="shared" ref="J101" si="234">(G101-E101)/E101</f>
        <v>0</v>
      </c>
      <c r="K101" s="10">
        <f t="shared" ref="K101" si="235">(E101-I101)/E101</f>
        <v>0</v>
      </c>
      <c r="L101" s="11">
        <f t="shared" ref="L101" si="236">J101*B101*E101</f>
        <v>0</v>
      </c>
      <c r="M101" s="11">
        <f t="shared" ref="M101" si="237">K101*B101*E101</f>
        <v>0</v>
      </c>
      <c r="N101" s="12">
        <f t="shared" ref="N101" si="238">G101*B101</f>
        <v>2370331.264</v>
      </c>
      <c r="O101" s="12">
        <f t="shared" ref="O101" si="239">I101*B101</f>
        <v>2370331.264</v>
      </c>
      <c r="P101" s="12">
        <f t="shared" ref="P101" si="240">N101-D101</f>
        <v>-229668.73600000003</v>
      </c>
      <c r="Q101" s="12">
        <f t="shared" ref="Q101" si="241">D101-O101</f>
        <v>229668.73600000003</v>
      </c>
    </row>
    <row r="102" spans="1:17" x14ac:dyDescent="0.2">
      <c r="A102" s="17">
        <v>44455</v>
      </c>
      <c r="B102" s="5">
        <v>50000</v>
      </c>
      <c r="C102" s="6">
        <v>52</v>
      </c>
      <c r="D102" s="7">
        <f t="shared" ref="D102" si="242">C102*B102</f>
        <v>2600000</v>
      </c>
      <c r="E102" s="8">
        <v>47.459130999999999</v>
      </c>
      <c r="F102" s="49">
        <v>0</v>
      </c>
      <c r="G102" s="8">
        <v>47.459130999999999</v>
      </c>
      <c r="H102" s="50">
        <v>0</v>
      </c>
      <c r="I102" s="8">
        <v>47.459130999999999</v>
      </c>
      <c r="J102" s="10">
        <f t="shared" ref="J102" si="243">(G102-E102)/E102</f>
        <v>0</v>
      </c>
      <c r="K102" s="10">
        <f t="shared" ref="K102" si="244">(E102-I102)/E102</f>
        <v>0</v>
      </c>
      <c r="L102" s="11">
        <f t="shared" ref="L102" si="245">J102*B102*E102</f>
        <v>0</v>
      </c>
      <c r="M102" s="11">
        <f t="shared" ref="M102" si="246">K102*B102*E102</f>
        <v>0</v>
      </c>
      <c r="N102" s="12">
        <f t="shared" ref="N102" si="247">G102*B102</f>
        <v>2372956.5499999998</v>
      </c>
      <c r="O102" s="12">
        <f t="shared" ref="O102" si="248">I102*B102</f>
        <v>2372956.5499999998</v>
      </c>
      <c r="P102" s="12">
        <f t="shared" ref="P102" si="249">N102-D102</f>
        <v>-227043.45000000019</v>
      </c>
      <c r="Q102" s="12">
        <f t="shared" ref="Q102" si="250">D102-O102</f>
        <v>227043.45000000019</v>
      </c>
    </row>
    <row r="103" spans="1:17" x14ac:dyDescent="0.2">
      <c r="A103" s="17">
        <v>44456</v>
      </c>
      <c r="B103" s="5">
        <v>50000</v>
      </c>
      <c r="C103" s="6">
        <v>52</v>
      </c>
      <c r="D103" s="7">
        <f t="shared" ref="D103" si="251">C103*B103</f>
        <v>2600000</v>
      </c>
      <c r="E103" s="8">
        <v>46.39462193</v>
      </c>
      <c r="F103" s="49">
        <v>0</v>
      </c>
      <c r="G103" s="8">
        <v>46.39462193</v>
      </c>
      <c r="H103" s="50">
        <v>0</v>
      </c>
      <c r="I103" s="8">
        <v>46.39462193</v>
      </c>
      <c r="J103" s="10">
        <f t="shared" ref="J103" si="252">(G103-E103)/E103</f>
        <v>0</v>
      </c>
      <c r="K103" s="10">
        <f t="shared" ref="K103" si="253">(E103-I103)/E103</f>
        <v>0</v>
      </c>
      <c r="L103" s="11">
        <f t="shared" ref="L103" si="254">J103*B103*E103</f>
        <v>0</v>
      </c>
      <c r="M103" s="11">
        <f t="shared" ref="M103" si="255">K103*B103*E103</f>
        <v>0</v>
      </c>
      <c r="N103" s="12">
        <f t="shared" ref="N103" si="256">G103*B103</f>
        <v>2319731.0965</v>
      </c>
      <c r="O103" s="12">
        <f t="shared" ref="O103" si="257">I103*B103</f>
        <v>2319731.0965</v>
      </c>
      <c r="P103" s="12">
        <f t="shared" ref="P103" si="258">N103-D103</f>
        <v>-280268.90350000001</v>
      </c>
      <c r="Q103" s="12">
        <f t="shared" ref="Q103" si="259">D103-O103</f>
        <v>280268.90350000001</v>
      </c>
    </row>
    <row r="104" spans="1:17" x14ac:dyDescent="0.2">
      <c r="A104" s="17">
        <v>44459</v>
      </c>
      <c r="B104" s="5">
        <v>50000</v>
      </c>
      <c r="C104" s="6">
        <v>48</v>
      </c>
      <c r="D104" s="7">
        <f t="shared" ref="D104" si="260">C104*B104</f>
        <v>2400000</v>
      </c>
      <c r="E104" s="8">
        <v>42.782000089999997</v>
      </c>
      <c r="F104" s="49">
        <v>0</v>
      </c>
      <c r="G104" s="8">
        <v>42.782000089999997</v>
      </c>
      <c r="H104" s="50">
        <v>350000</v>
      </c>
      <c r="I104" s="8">
        <v>42.862470495045713</v>
      </c>
      <c r="J104" s="10">
        <f t="shared" ref="J104" si="261">(G104-E104)/E104</f>
        <v>0</v>
      </c>
      <c r="K104" s="10">
        <f t="shared" ref="K104" si="262">(E104-I104)/E104</f>
        <v>-1.8809406964712136E-3</v>
      </c>
      <c r="L104" s="11">
        <f t="shared" ref="L104" si="263">J104*B104*E104</f>
        <v>0</v>
      </c>
      <c r="M104" s="11">
        <f t="shared" ref="M104" si="264">K104*B104*E104</f>
        <v>-4023.5202522858058</v>
      </c>
      <c r="N104" s="12">
        <f t="shared" ref="N104" si="265">G104*B104</f>
        <v>2139100.0044999998</v>
      </c>
      <c r="O104" s="12">
        <f t="shared" ref="O104" si="266">I104*B104</f>
        <v>2143123.5247522858</v>
      </c>
      <c r="P104" s="12">
        <f t="shared" ref="P104" si="267">N104-D104</f>
        <v>-260899.99550000019</v>
      </c>
      <c r="Q104" s="12">
        <f t="shared" ref="Q104" si="268">D104-O104</f>
        <v>256876.4752477142</v>
      </c>
    </row>
    <row r="105" spans="1:17" x14ac:dyDescent="0.2">
      <c r="A105" s="17">
        <v>44460</v>
      </c>
      <c r="B105" s="5">
        <v>50000</v>
      </c>
      <c r="C105" s="6">
        <v>47</v>
      </c>
      <c r="D105" s="7">
        <f t="shared" ref="D105" si="269">C105*B105</f>
        <v>2350000</v>
      </c>
      <c r="E105" s="8">
        <v>40.781066590000002</v>
      </c>
      <c r="F105" s="49">
        <v>0</v>
      </c>
      <c r="G105" s="8">
        <v>40.781066590000002</v>
      </c>
      <c r="H105" s="50">
        <v>0</v>
      </c>
      <c r="I105" s="8">
        <v>40.781066590000002</v>
      </c>
      <c r="J105" s="10">
        <f t="shared" ref="J105" si="270">(G105-E105)/E105</f>
        <v>0</v>
      </c>
      <c r="K105" s="10">
        <f t="shared" ref="K105" si="271">(E105-I105)/E105</f>
        <v>0</v>
      </c>
      <c r="L105" s="11">
        <f t="shared" ref="L105" si="272">J105*B105*E105</f>
        <v>0</v>
      </c>
      <c r="M105" s="11">
        <f t="shared" ref="M105" si="273">K105*B105*E105</f>
        <v>0</v>
      </c>
      <c r="N105" s="12">
        <f t="shared" ref="N105" si="274">G105*B105</f>
        <v>2039053.3295</v>
      </c>
      <c r="O105" s="12">
        <f t="shared" ref="O105" si="275">I105*B105</f>
        <v>2039053.3295</v>
      </c>
      <c r="P105" s="12">
        <f t="shared" ref="P105" si="276">N105-D105</f>
        <v>-310946.67050000001</v>
      </c>
      <c r="Q105" s="12">
        <f t="shared" ref="Q105" si="277">D105-O105</f>
        <v>310946.67050000001</v>
      </c>
    </row>
    <row r="106" spans="1:17" x14ac:dyDescent="0.2">
      <c r="A106" s="17">
        <v>44461</v>
      </c>
      <c r="B106" s="5">
        <v>50000</v>
      </c>
      <c r="C106" s="6">
        <v>45</v>
      </c>
      <c r="D106" s="7">
        <f t="shared" ref="D106" si="278">C106*B106</f>
        <v>2250000</v>
      </c>
      <c r="E106" s="8">
        <v>42.087221319999998</v>
      </c>
      <c r="F106" s="49">
        <v>200000</v>
      </c>
      <c r="G106" s="8">
        <v>42.242845047804998</v>
      </c>
      <c r="H106" s="50">
        <v>0</v>
      </c>
      <c r="I106" s="8">
        <v>42.087221319999998</v>
      </c>
      <c r="J106" s="10">
        <f t="shared" ref="J106" si="279">(G106-E106)/E106</f>
        <v>3.6976479540370036E-3</v>
      </c>
      <c r="K106" s="10">
        <f t="shared" ref="K106" si="280">(E106-I106)/E106</f>
        <v>0</v>
      </c>
      <c r="L106" s="11">
        <f t="shared" ref="L106" si="281">J106*B106*E106</f>
        <v>7781.1863902500272</v>
      </c>
      <c r="M106" s="11">
        <f t="shared" ref="M106" si="282">K106*B106*E106</f>
        <v>0</v>
      </c>
      <c r="N106" s="12">
        <f t="shared" ref="N106" si="283">G106*B106</f>
        <v>2112142.2523902501</v>
      </c>
      <c r="O106" s="12">
        <f t="shared" ref="O106" si="284">I106*B106</f>
        <v>2104361.0660000001</v>
      </c>
      <c r="P106" s="12">
        <f t="shared" ref="P106" si="285">N106-D106</f>
        <v>-137857.7476097499</v>
      </c>
      <c r="Q106" s="12">
        <f t="shared" ref="Q106" si="286">D106-O106</f>
        <v>145638.93399999989</v>
      </c>
    </row>
    <row r="107" spans="1:17" x14ac:dyDescent="0.2">
      <c r="A107" s="17">
        <v>44462</v>
      </c>
      <c r="B107" s="5">
        <v>50000</v>
      </c>
      <c r="C107" s="6">
        <v>47</v>
      </c>
      <c r="D107" s="7">
        <f t="shared" ref="D107" si="287">C107*B107</f>
        <v>2350000</v>
      </c>
      <c r="E107" s="8">
        <v>43.759010009999997</v>
      </c>
      <c r="F107" s="49">
        <v>50000</v>
      </c>
      <c r="G107" s="8">
        <v>43.824186589999996</v>
      </c>
      <c r="H107" s="50">
        <v>0</v>
      </c>
      <c r="I107" s="8">
        <v>43.759010009999997</v>
      </c>
      <c r="J107" s="10">
        <f t="shared" ref="J107" si="288">(G107-E107)/E107</f>
        <v>1.4894436593767737E-3</v>
      </c>
      <c r="K107" s="10">
        <f t="shared" ref="K107" si="289">(E107-I107)/E107</f>
        <v>0</v>
      </c>
      <c r="L107" s="11">
        <f t="shared" ref="L107" si="290">J107*B107*E107</f>
        <v>3258.8289999999633</v>
      </c>
      <c r="M107" s="11">
        <f t="shared" ref="M107" si="291">K107*B107*E107</f>
        <v>0</v>
      </c>
      <c r="N107" s="12">
        <f t="shared" ref="N107" si="292">G107*B107</f>
        <v>2191209.3295</v>
      </c>
      <c r="O107" s="12">
        <f t="shared" ref="O107" si="293">I107*B107</f>
        <v>2187950.5005000001</v>
      </c>
      <c r="P107" s="12">
        <f t="shared" ref="P107" si="294">N107-D107</f>
        <v>-158790.67050000001</v>
      </c>
      <c r="Q107" s="12">
        <f t="shared" ref="Q107" si="295">D107-O107</f>
        <v>162049.49949999992</v>
      </c>
    </row>
    <row r="108" spans="1:17" x14ac:dyDescent="0.2">
      <c r="A108" s="17">
        <v>44463</v>
      </c>
      <c r="B108" s="5">
        <v>50000</v>
      </c>
      <c r="C108" s="6">
        <v>45</v>
      </c>
      <c r="D108" s="7">
        <f t="shared" ref="D108" si="296">C108*B108</f>
        <v>2250000</v>
      </c>
      <c r="E108" s="8">
        <v>41.204933140000001</v>
      </c>
      <c r="F108" s="49">
        <v>0</v>
      </c>
      <c r="G108" s="8">
        <v>41.204933140000001</v>
      </c>
      <c r="H108" s="50">
        <v>0</v>
      </c>
      <c r="I108" s="8">
        <v>41.204933140000001</v>
      </c>
      <c r="J108" s="10">
        <f t="shared" ref="J108" si="297">(G108-E108)/E108</f>
        <v>0</v>
      </c>
      <c r="K108" s="10">
        <f t="shared" ref="K108" si="298">(E108-I108)/E108</f>
        <v>0</v>
      </c>
      <c r="L108" s="11">
        <f t="shared" ref="L108" si="299">J108*B108*E108</f>
        <v>0</v>
      </c>
      <c r="M108" s="11">
        <f t="shared" ref="M108" si="300">K108*B108*E108</f>
        <v>0</v>
      </c>
      <c r="N108" s="12">
        <f t="shared" ref="N108" si="301">G108*B108</f>
        <v>2060246.6570000001</v>
      </c>
      <c r="O108" s="12">
        <f t="shared" ref="O108" si="302">I108*B108</f>
        <v>2060246.6570000001</v>
      </c>
      <c r="P108" s="12">
        <f t="shared" ref="P108" si="303">N108-D108</f>
        <v>-189753.34299999988</v>
      </c>
      <c r="Q108" s="12">
        <f t="shared" ref="Q108" si="304">D108-O108</f>
        <v>189753.34299999988</v>
      </c>
    </row>
    <row r="109" spans="1:17" x14ac:dyDescent="0.2">
      <c r="A109" s="17">
        <v>44466</v>
      </c>
      <c r="B109" s="5">
        <v>50000</v>
      </c>
      <c r="C109" s="6">
        <v>48</v>
      </c>
      <c r="D109" s="7">
        <f t="shared" ref="D109" si="305">C109*B109</f>
        <v>2400000</v>
      </c>
      <c r="E109" s="8">
        <v>42.381173089999997</v>
      </c>
      <c r="F109" s="49">
        <v>1000000</v>
      </c>
      <c r="G109" s="8">
        <v>42.407981188108003</v>
      </c>
      <c r="H109" s="50">
        <v>0</v>
      </c>
      <c r="I109" s="8">
        <v>42.381173089999997</v>
      </c>
      <c r="J109" s="10">
        <f t="shared" ref="J109" si="306">(G109-E109)/E109</f>
        <v>6.3254733537169549E-4</v>
      </c>
      <c r="K109" s="10">
        <f t="shared" ref="K109" si="307">(E109-I109)/E109</f>
        <v>0</v>
      </c>
      <c r="L109" s="11">
        <f t="shared" ref="L109" si="308">J109*B109*E109</f>
        <v>1340.4049054003053</v>
      </c>
      <c r="M109" s="11">
        <f t="shared" ref="M109" si="309">K109*B109*E109</f>
        <v>0</v>
      </c>
      <c r="N109" s="12">
        <f t="shared" ref="N109" si="310">G109*B109</f>
        <v>2120399.0594054</v>
      </c>
      <c r="O109" s="12">
        <f t="shared" ref="O109" si="311">I109*B109</f>
        <v>2119058.6544999997</v>
      </c>
      <c r="P109" s="12">
        <f t="shared" ref="P109" si="312">N109-D109</f>
        <v>-279600.94059460005</v>
      </c>
      <c r="Q109" s="12">
        <f t="shared" ref="Q109" si="313">D109-O109</f>
        <v>280941.34550000029</v>
      </c>
    </row>
    <row r="110" spans="1:17" x14ac:dyDescent="0.2">
      <c r="A110" s="17">
        <v>44467</v>
      </c>
      <c r="B110" s="5">
        <v>50000</v>
      </c>
      <c r="C110" s="6">
        <v>46</v>
      </c>
      <c r="D110" s="7">
        <f t="shared" ref="D110" si="314">C110*B110</f>
        <v>2300000</v>
      </c>
      <c r="E110" s="8">
        <v>41.210183059999999</v>
      </c>
      <c r="F110" s="49">
        <v>0</v>
      </c>
      <c r="G110" s="8">
        <v>41.210183059999999</v>
      </c>
      <c r="H110" s="50">
        <v>0</v>
      </c>
      <c r="I110" s="8">
        <v>41.210183059999999</v>
      </c>
      <c r="J110" s="10">
        <f t="shared" ref="J110" si="315">(G110-E110)/E110</f>
        <v>0</v>
      </c>
      <c r="K110" s="10">
        <f t="shared" ref="K110" si="316">(E110-I110)/E110</f>
        <v>0</v>
      </c>
      <c r="L110" s="11">
        <f t="shared" ref="L110" si="317">J110*B110*E110</f>
        <v>0</v>
      </c>
      <c r="M110" s="11">
        <f t="shared" ref="M110" si="318">K110*B110*E110</f>
        <v>0</v>
      </c>
      <c r="N110" s="12">
        <f t="shared" ref="N110" si="319">G110*B110</f>
        <v>2060509.1529999999</v>
      </c>
      <c r="O110" s="12">
        <f t="shared" ref="O110" si="320">I110*B110</f>
        <v>2060509.1529999999</v>
      </c>
      <c r="P110" s="12">
        <f t="shared" ref="P110" si="321">N110-D110</f>
        <v>-239490.84700000007</v>
      </c>
      <c r="Q110" s="12">
        <f t="shared" ref="Q110" si="322">D110-O110</f>
        <v>239490.84700000007</v>
      </c>
    </row>
    <row r="111" spans="1:17" x14ac:dyDescent="0.2">
      <c r="A111" s="17">
        <v>44468</v>
      </c>
      <c r="B111" s="5">
        <v>50000</v>
      </c>
      <c r="C111" s="6">
        <v>47</v>
      </c>
      <c r="D111" s="7">
        <f t="shared" ref="D111" si="323">C111*B111</f>
        <v>2350000</v>
      </c>
      <c r="E111" s="8">
        <v>40.799697500000001</v>
      </c>
      <c r="F111" s="49">
        <v>0</v>
      </c>
      <c r="G111" s="8">
        <v>40.799697500000001</v>
      </c>
      <c r="H111" s="50">
        <v>0</v>
      </c>
      <c r="I111" s="8">
        <v>40.799697500000001</v>
      </c>
      <c r="J111" s="10">
        <f t="shared" ref="J111" si="324">(G111-E111)/E111</f>
        <v>0</v>
      </c>
      <c r="K111" s="10">
        <f t="shared" ref="K111" si="325">(E111-I111)/E111</f>
        <v>0</v>
      </c>
      <c r="L111" s="11">
        <f t="shared" ref="L111" si="326">J111*B111*E111</f>
        <v>0</v>
      </c>
      <c r="M111" s="11">
        <f t="shared" ref="M111" si="327">K111*B111*E111</f>
        <v>0</v>
      </c>
      <c r="N111" s="12">
        <f t="shared" ref="N111" si="328">G111*B111</f>
        <v>2039984.875</v>
      </c>
      <c r="O111" s="12">
        <f t="shared" ref="O111" si="329">I111*B111</f>
        <v>2039984.875</v>
      </c>
      <c r="P111" s="12">
        <f t="shared" ref="P111" si="330">N111-D111</f>
        <v>-310015.125</v>
      </c>
      <c r="Q111" s="12">
        <f t="shared" ref="Q111" si="331">D111-O111</f>
        <v>310015.125</v>
      </c>
    </row>
    <row r="112" spans="1:17" x14ac:dyDescent="0.2">
      <c r="A112" s="17">
        <v>44469</v>
      </c>
      <c r="B112" s="5">
        <v>50000</v>
      </c>
      <c r="C112" s="6">
        <v>47</v>
      </c>
      <c r="D112" s="7">
        <f t="shared" ref="D112" si="332">C112*B112</f>
        <v>2350000</v>
      </c>
      <c r="E112" s="8">
        <v>43.788048269999997</v>
      </c>
      <c r="F112" s="49">
        <v>100000</v>
      </c>
      <c r="G112" s="8">
        <v>43.762321549999996</v>
      </c>
      <c r="H112" s="50">
        <v>0</v>
      </c>
      <c r="I112" s="8">
        <v>43.788048269999997</v>
      </c>
      <c r="J112" s="10">
        <f t="shared" ref="J112" si="333">(G112-E112)/E112</f>
        <v>-5.8752835571407249E-4</v>
      </c>
      <c r="K112" s="10">
        <f t="shared" ref="K112" si="334">(E112-I112)/E112</f>
        <v>0</v>
      </c>
      <c r="L112" s="11">
        <f t="shared" ref="L112" si="335">J112*B112*E112</f>
        <v>-1286.3360000000766</v>
      </c>
      <c r="M112" s="11">
        <f t="shared" ref="M112" si="336">K112*B112*E112</f>
        <v>0</v>
      </c>
      <c r="N112" s="12">
        <f t="shared" ref="N112" si="337">G112*B112</f>
        <v>2188116.0774999997</v>
      </c>
      <c r="O112" s="12">
        <f t="shared" ref="O112" si="338">I112*B112</f>
        <v>2189402.4134999998</v>
      </c>
      <c r="P112" s="12">
        <f t="shared" ref="P112" si="339">N112-D112</f>
        <v>-161883.92250000034</v>
      </c>
      <c r="Q112" s="12">
        <f t="shared" ref="Q112" si="340">D112-O112</f>
        <v>160597.58650000021</v>
      </c>
    </row>
    <row r="113" spans="1:17" x14ac:dyDescent="0.2">
      <c r="A113" s="17">
        <v>44470</v>
      </c>
      <c r="B113" s="5">
        <v>50000</v>
      </c>
      <c r="C113" s="6">
        <v>52</v>
      </c>
      <c r="D113" s="7">
        <f t="shared" ref="D113" si="341">C113*B113</f>
        <v>2600000</v>
      </c>
      <c r="E113" s="8">
        <v>46.749941360000001</v>
      </c>
      <c r="F113" s="49">
        <v>0</v>
      </c>
      <c r="G113" s="8">
        <v>46.749941360000001</v>
      </c>
      <c r="H113" s="50">
        <v>0</v>
      </c>
      <c r="I113" s="8">
        <v>46.749941360000001</v>
      </c>
      <c r="J113" s="10">
        <f t="shared" ref="J113" si="342">(G113-E113)/E113</f>
        <v>0</v>
      </c>
      <c r="K113" s="10">
        <f t="shared" ref="K113" si="343">(E113-I113)/E113</f>
        <v>0</v>
      </c>
      <c r="L113" s="11">
        <f t="shared" ref="L113" si="344">J113*B113*E113</f>
        <v>0</v>
      </c>
      <c r="M113" s="11">
        <f t="shared" ref="M113" si="345">K113*B113*E113</f>
        <v>0</v>
      </c>
      <c r="N113" s="12">
        <f t="shared" ref="N113" si="346">G113*B113</f>
        <v>2337497.068</v>
      </c>
      <c r="O113" s="12">
        <f t="shared" ref="O113" si="347">I113*B113</f>
        <v>2337497.068</v>
      </c>
      <c r="P113" s="12">
        <f t="shared" ref="P113" si="348">N113-D113</f>
        <v>-262502.93200000003</v>
      </c>
      <c r="Q113" s="12">
        <f t="shared" ref="Q113" si="349">D113-O113</f>
        <v>262502.93200000003</v>
      </c>
    </row>
    <row r="114" spans="1:17" x14ac:dyDescent="0.2">
      <c r="A114" s="17">
        <v>44473</v>
      </c>
      <c r="B114" s="5">
        <v>50000</v>
      </c>
      <c r="C114" s="6">
        <v>52</v>
      </c>
      <c r="D114" s="7">
        <f t="shared" ref="D114" si="350">C114*B114</f>
        <v>2600000</v>
      </c>
      <c r="E114" s="8">
        <v>49.138649389999998</v>
      </c>
      <c r="F114" s="49">
        <v>0</v>
      </c>
      <c r="G114" s="8">
        <v>49.138649389999998</v>
      </c>
      <c r="H114" s="50">
        <v>0</v>
      </c>
      <c r="I114" s="8">
        <v>49.138649389999998</v>
      </c>
      <c r="J114" s="10">
        <f t="shared" ref="J114" si="351">(G114-E114)/E114</f>
        <v>0</v>
      </c>
      <c r="K114" s="10">
        <f t="shared" ref="K114" si="352">(E114-I114)/E114</f>
        <v>0</v>
      </c>
      <c r="L114" s="11">
        <f t="shared" ref="L114" si="353">J114*B114*E114</f>
        <v>0</v>
      </c>
      <c r="M114" s="11">
        <f t="shared" ref="M114" si="354">K114*B114*E114</f>
        <v>0</v>
      </c>
      <c r="N114" s="12">
        <f t="shared" ref="N114" si="355">G114*B114</f>
        <v>2456932.4694999997</v>
      </c>
      <c r="O114" s="12">
        <f t="shared" ref="O114" si="356">I114*B114</f>
        <v>2456932.4694999997</v>
      </c>
      <c r="P114" s="12">
        <f t="shared" ref="P114" si="357">N114-D114</f>
        <v>-143067.53050000034</v>
      </c>
      <c r="Q114" s="12">
        <f t="shared" ref="Q114" si="358">D114-O114</f>
        <v>143067.53050000034</v>
      </c>
    </row>
    <row r="115" spans="1:17" x14ac:dyDescent="0.2">
      <c r="A115" s="17">
        <v>44474</v>
      </c>
      <c r="B115" s="5">
        <v>50000</v>
      </c>
      <c r="C115" s="6">
        <v>55</v>
      </c>
      <c r="D115" s="7">
        <f t="shared" ref="D115" si="359">C115*B115</f>
        <v>2750000</v>
      </c>
      <c r="E115" s="8">
        <v>50.259330779999999</v>
      </c>
      <c r="F115" s="49">
        <v>0</v>
      </c>
      <c r="G115" s="8">
        <v>50.259330779999999</v>
      </c>
      <c r="H115" s="50">
        <v>0</v>
      </c>
      <c r="I115" s="8">
        <v>50.259330779999999</v>
      </c>
      <c r="J115" s="10">
        <f t="shared" ref="J115" si="360">(G115-E115)/E115</f>
        <v>0</v>
      </c>
      <c r="K115" s="10">
        <f t="shared" ref="K115" si="361">(E115-I115)/E115</f>
        <v>0</v>
      </c>
      <c r="L115" s="11">
        <f t="shared" ref="L115" si="362">J115*B115*E115</f>
        <v>0</v>
      </c>
      <c r="M115" s="11">
        <f t="shared" ref="M115" si="363">K115*B115*E115</f>
        <v>0</v>
      </c>
      <c r="N115" s="12">
        <f t="shared" ref="N115" si="364">G115*B115</f>
        <v>2512966.5389999999</v>
      </c>
      <c r="O115" s="12">
        <f t="shared" ref="O115" si="365">I115*B115</f>
        <v>2512966.5389999999</v>
      </c>
      <c r="P115" s="12">
        <f t="shared" ref="P115" si="366">N115-D115</f>
        <v>-237033.46100000013</v>
      </c>
      <c r="Q115" s="12">
        <f t="shared" ref="Q115" si="367">D115-O115</f>
        <v>237033.46100000013</v>
      </c>
    </row>
    <row r="116" spans="1:17" x14ac:dyDescent="0.2">
      <c r="A116" s="17">
        <v>44475</v>
      </c>
      <c r="B116" s="5">
        <v>50000</v>
      </c>
      <c r="C116" s="6">
        <v>56</v>
      </c>
      <c r="D116" s="7">
        <f t="shared" ref="D116" si="368">C116*B116</f>
        <v>2800000</v>
      </c>
      <c r="E116" s="8">
        <v>53.745408689999998</v>
      </c>
      <c r="F116" s="49">
        <v>0</v>
      </c>
      <c r="G116" s="8">
        <v>53.745408689999998</v>
      </c>
      <c r="H116" s="50">
        <v>0</v>
      </c>
      <c r="I116" s="8">
        <v>53.745408689999998</v>
      </c>
      <c r="J116" s="10">
        <f t="shared" ref="J116" si="369">(G116-E116)/E116</f>
        <v>0</v>
      </c>
      <c r="K116" s="10">
        <f t="shared" ref="K116" si="370">(E116-I116)/E116</f>
        <v>0</v>
      </c>
      <c r="L116" s="11">
        <f t="shared" ref="L116" si="371">J116*B116*E116</f>
        <v>0</v>
      </c>
      <c r="M116" s="11">
        <f t="shared" ref="M116" si="372">K116*B116*E116</f>
        <v>0</v>
      </c>
      <c r="N116" s="12">
        <f t="shared" ref="N116" si="373">G116*B116</f>
        <v>2687270.4345</v>
      </c>
      <c r="O116" s="12">
        <f t="shared" ref="O116" si="374">I116*B116</f>
        <v>2687270.4345</v>
      </c>
      <c r="P116" s="12">
        <f t="shared" ref="P116" si="375">N116-D116</f>
        <v>-112729.56550000003</v>
      </c>
      <c r="Q116" s="12">
        <f t="shared" ref="Q116" si="376">D116-O116</f>
        <v>112729.56550000003</v>
      </c>
    </row>
    <row r="117" spans="1:17" x14ac:dyDescent="0.2">
      <c r="A117" s="17">
        <v>44476</v>
      </c>
      <c r="B117" s="5">
        <v>50000</v>
      </c>
      <c r="C117" s="6">
        <v>59</v>
      </c>
      <c r="D117" s="7">
        <f t="shared" ref="D117" si="377">C117*B117</f>
        <v>2950000</v>
      </c>
      <c r="E117" s="8">
        <v>53.512814730000002</v>
      </c>
      <c r="F117" s="49">
        <v>0</v>
      </c>
      <c r="G117" s="8">
        <v>53.512814730000002</v>
      </c>
      <c r="H117" s="50">
        <v>150000</v>
      </c>
      <c r="I117" s="8">
        <v>53.469774134533331</v>
      </c>
      <c r="J117" s="10">
        <f t="shared" ref="J117" si="378">(G117-E117)/E117</f>
        <v>0</v>
      </c>
      <c r="K117" s="10">
        <f t="shared" ref="K117" si="379">(E117-I117)/E117</f>
        <v>8.0430445835886696E-4</v>
      </c>
      <c r="L117" s="11">
        <f t="shared" ref="L117" si="380">J117*B117*E117</f>
        <v>0</v>
      </c>
      <c r="M117" s="11">
        <f t="shared" ref="M117" si="381">K117*B117*E117</f>
        <v>2152.0297733335524</v>
      </c>
      <c r="N117" s="12">
        <f t="shared" ref="N117" si="382">G117*B117</f>
        <v>2675640.7365000001</v>
      </c>
      <c r="O117" s="12">
        <f t="shared" ref="O117" si="383">I117*B117</f>
        <v>2673488.7067266665</v>
      </c>
      <c r="P117" s="12">
        <f t="shared" ref="P117" si="384">N117-D117</f>
        <v>-274359.26349999988</v>
      </c>
      <c r="Q117" s="12">
        <f t="shared" ref="Q117" si="385">D117-O117</f>
        <v>276511.29327333346</v>
      </c>
    </row>
    <row r="118" spans="1:17" x14ac:dyDescent="0.2">
      <c r="A118" s="17">
        <v>44477</v>
      </c>
      <c r="B118" s="5">
        <v>50000</v>
      </c>
      <c r="C118" s="6">
        <v>61</v>
      </c>
      <c r="D118" s="7">
        <f t="shared" ref="D118" si="386">C118*B118</f>
        <v>3050000</v>
      </c>
      <c r="E118" s="8">
        <v>54.121082549999997</v>
      </c>
      <c r="F118" s="49">
        <v>0</v>
      </c>
      <c r="G118" s="8">
        <v>54.121082549999997</v>
      </c>
      <c r="H118" s="50">
        <v>0</v>
      </c>
      <c r="I118" s="8">
        <v>54.121082549999997</v>
      </c>
      <c r="J118" s="10">
        <f t="shared" ref="J118" si="387">(G118-E118)/E118</f>
        <v>0</v>
      </c>
      <c r="K118" s="10">
        <f t="shared" ref="K118" si="388">(E118-I118)/E118</f>
        <v>0</v>
      </c>
      <c r="L118" s="11">
        <f t="shared" ref="L118" si="389">J118*B118*E118</f>
        <v>0</v>
      </c>
      <c r="M118" s="11">
        <f t="shared" ref="M118" si="390">K118*B118*E118</f>
        <v>0</v>
      </c>
      <c r="N118" s="12">
        <f t="shared" ref="N118" si="391">G118*B118</f>
        <v>2706054.1274999999</v>
      </c>
      <c r="O118" s="12">
        <f t="shared" ref="O118" si="392">I118*B118</f>
        <v>2706054.1274999999</v>
      </c>
      <c r="P118" s="12">
        <f t="shared" ref="P118" si="393">N118-D118</f>
        <v>-343945.87250000006</v>
      </c>
      <c r="Q118" s="12">
        <f t="shared" ref="Q118" si="394">D118-O118</f>
        <v>343945.87250000006</v>
      </c>
    </row>
    <row r="119" spans="1:17" x14ac:dyDescent="0.2">
      <c r="A119" s="17">
        <v>44482</v>
      </c>
      <c r="B119" s="5">
        <v>50000</v>
      </c>
      <c r="C119" s="6">
        <v>59</v>
      </c>
      <c r="D119" s="7">
        <f t="shared" ref="D119:D120" si="395">C119*B119</f>
        <v>2950000</v>
      </c>
      <c r="E119" s="8">
        <v>55.037760949999999</v>
      </c>
      <c r="F119" s="49">
        <v>0</v>
      </c>
      <c r="G119" s="8">
        <v>55.037760949999999</v>
      </c>
      <c r="H119" s="50">
        <v>300000</v>
      </c>
      <c r="I119" s="8">
        <v>55.043684623379995</v>
      </c>
      <c r="J119" s="10">
        <f t="shared" ref="J119:J120" si="396">(G119-E119)/E119</f>
        <v>0</v>
      </c>
      <c r="K119" s="10">
        <f t="shared" ref="K119:K120" si="397">(E119-I119)/E119</f>
        <v>-1.0762925812657592E-4</v>
      </c>
      <c r="L119" s="11">
        <f t="shared" ref="L119:L120" si="398">J119*B119*E119</f>
        <v>0</v>
      </c>
      <c r="M119" s="11">
        <f t="shared" ref="M119:M120" si="399">K119*B119*E119</f>
        <v>-296.18366899981652</v>
      </c>
      <c r="N119" s="12">
        <f t="shared" ref="N119:N120" si="400">G119*B119</f>
        <v>2751888.0474999999</v>
      </c>
      <c r="O119" s="12">
        <f t="shared" ref="O119:O120" si="401">I119*B119</f>
        <v>2752184.2311689998</v>
      </c>
      <c r="P119" s="12">
        <f t="shared" ref="P119:P120" si="402">N119-D119</f>
        <v>-198111.95250000013</v>
      </c>
      <c r="Q119" s="12">
        <f t="shared" ref="Q119:Q120" si="403">D119-O119</f>
        <v>197815.7688310002</v>
      </c>
    </row>
    <row r="120" spans="1:17" x14ac:dyDescent="0.2">
      <c r="A120" s="17">
        <v>44483</v>
      </c>
      <c r="B120" s="56">
        <v>50000</v>
      </c>
      <c r="C120" s="57">
        <v>62</v>
      </c>
      <c r="D120" s="7">
        <f t="shared" si="395"/>
        <v>3100000</v>
      </c>
      <c r="E120" s="58">
        <v>57.157237819999999</v>
      </c>
      <c r="F120" s="49">
        <v>0</v>
      </c>
      <c r="G120" s="58">
        <v>57.157237819999999</v>
      </c>
      <c r="H120" s="50">
        <v>0</v>
      </c>
      <c r="I120" s="58">
        <v>57.157237819999999</v>
      </c>
      <c r="J120" s="10">
        <f t="shared" si="396"/>
        <v>0</v>
      </c>
      <c r="K120" s="10">
        <f t="shared" si="397"/>
        <v>0</v>
      </c>
      <c r="L120" s="12">
        <f t="shared" si="398"/>
        <v>0</v>
      </c>
      <c r="M120" s="12">
        <f t="shared" si="399"/>
        <v>0</v>
      </c>
      <c r="N120" s="12">
        <f t="shared" si="400"/>
        <v>2857861.8909999998</v>
      </c>
      <c r="O120" s="12">
        <f t="shared" si="401"/>
        <v>2857861.8909999998</v>
      </c>
      <c r="P120" s="12">
        <f t="shared" si="402"/>
        <v>-242138.10900000017</v>
      </c>
      <c r="Q120" s="12">
        <f t="shared" si="403"/>
        <v>242138.10900000017</v>
      </c>
    </row>
    <row r="121" spans="1:17" x14ac:dyDescent="0.2">
      <c r="A121" s="17">
        <v>44484</v>
      </c>
      <c r="B121" s="5">
        <v>50000</v>
      </c>
      <c r="C121" s="6">
        <v>64</v>
      </c>
      <c r="D121" s="7">
        <f t="shared" ref="D121" si="404">C121*B121</f>
        <v>3200000</v>
      </c>
      <c r="E121" s="8">
        <v>59.218299569999999</v>
      </c>
      <c r="F121" s="49">
        <v>0</v>
      </c>
      <c r="G121" s="8">
        <v>59.218299569999999</v>
      </c>
      <c r="H121" s="50">
        <v>1050000</v>
      </c>
      <c r="I121" s="8">
        <v>59.206294541497151</v>
      </c>
      <c r="J121" s="10">
        <f t="shared" ref="J121" si="405">(G121-E121)/E121</f>
        <v>0</v>
      </c>
      <c r="K121" s="10">
        <f t="shared" ref="K121" si="406">(E121-I121)/E121</f>
        <v>2.0272497842761591E-4</v>
      </c>
      <c r="L121" s="11">
        <f t="shared" ref="L121" si="407">J121*B121*E121</f>
        <v>0</v>
      </c>
      <c r="M121" s="11">
        <f t="shared" ref="M121" si="408">K121*B121*E121</f>
        <v>600.25142514241736</v>
      </c>
      <c r="N121" s="12">
        <f t="shared" ref="N121" si="409">G121*B121</f>
        <v>2960914.9784999997</v>
      </c>
      <c r="O121" s="12">
        <f t="shared" ref="O121" si="410">I121*B121</f>
        <v>2960314.7270748573</v>
      </c>
      <c r="P121" s="12">
        <f t="shared" ref="P121" si="411">N121-D121</f>
        <v>-239085.02150000026</v>
      </c>
      <c r="Q121" s="12">
        <f t="shared" ref="Q121" si="412">D121-O121</f>
        <v>239685.27292514266</v>
      </c>
    </row>
  </sheetData>
  <sortState xmlns:xlrd2="http://schemas.microsoft.com/office/spreadsheetml/2017/richdata2" ref="A6:Q81">
    <sortCondition ref="A7:A81"/>
  </sortState>
  <mergeCells count="3">
    <mergeCell ref="A4:Q4"/>
    <mergeCell ref="A1:Q1"/>
    <mergeCell ref="A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067"/>
  <sheetViews>
    <sheetView tabSelected="1" workbookViewId="0">
      <pane xSplit="1" ySplit="5" topLeftCell="F102" activePane="bottomRight" state="frozen"/>
      <selection pane="topRight" activeCell="B1" sqref="B1"/>
      <selection pane="bottomLeft" activeCell="A6" sqref="A6"/>
      <selection pane="bottomRight" activeCell="J121" sqref="J121"/>
    </sheetView>
  </sheetViews>
  <sheetFormatPr defaultColWidth="14.42578125" defaultRowHeight="15.75" customHeight="1" x14ac:dyDescent="0.2"/>
  <cols>
    <col min="1" max="1" width="12.5703125" customWidth="1"/>
    <col min="2" max="2" width="14.85546875" customWidth="1"/>
    <col min="3" max="3" width="14.42578125" customWidth="1"/>
    <col min="4" max="4" width="21.5703125" customWidth="1"/>
    <col min="5" max="5" width="14.140625" customWidth="1"/>
    <col min="6" max="6" width="15.85546875" style="47" customWidth="1"/>
    <col min="7" max="7" width="16.85546875" customWidth="1"/>
    <col min="8" max="8" width="15.85546875" style="47" customWidth="1"/>
    <col min="9" max="9" width="16.85546875" style="36" customWidth="1"/>
    <col min="10" max="10" width="12.140625" customWidth="1"/>
    <col min="11" max="11" width="14.85546875" style="36" customWidth="1"/>
    <col min="12" max="12" width="16.85546875" customWidth="1"/>
    <col min="13" max="13" width="19.85546875" style="36" customWidth="1"/>
    <col min="14" max="14" width="18.85546875" customWidth="1"/>
    <col min="15" max="16" width="18.85546875" style="36" customWidth="1"/>
    <col min="17" max="17" width="22.5703125" customWidth="1"/>
  </cols>
  <sheetData>
    <row r="1" spans="1:17" s="15" customFormat="1" ht="12.75" x14ac:dyDescent="0.2">
      <c r="A1" s="4" t="s">
        <v>10</v>
      </c>
      <c r="F1" s="47"/>
      <c r="H1" s="47"/>
      <c r="I1" s="36"/>
      <c r="K1" s="36"/>
      <c r="M1" s="36"/>
      <c r="O1" s="36"/>
      <c r="P1" s="36"/>
    </row>
    <row r="2" spans="1:17" s="15" customFormat="1" ht="12.75" x14ac:dyDescent="0.2">
      <c r="A2" t="s">
        <v>11</v>
      </c>
      <c r="F2" s="47"/>
      <c r="H2" s="47"/>
      <c r="I2" s="36"/>
      <c r="K2" s="36"/>
      <c r="M2" s="36"/>
      <c r="O2" s="36"/>
      <c r="P2" s="36"/>
    </row>
    <row r="3" spans="1:17" s="15" customFormat="1" ht="12.75" x14ac:dyDescent="0.2">
      <c r="F3" s="47"/>
      <c r="H3" s="47"/>
      <c r="I3" s="36"/>
      <c r="K3" s="36"/>
      <c r="M3" s="36"/>
      <c r="O3" s="36"/>
      <c r="P3" s="36"/>
    </row>
    <row r="4" spans="1:17" ht="25.5" customHeight="1" x14ac:dyDescent="0.2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38.25" x14ac:dyDescent="0.2">
      <c r="A5" s="1" t="s">
        <v>1</v>
      </c>
      <c r="B5" s="2" t="s">
        <v>36</v>
      </c>
      <c r="C5" s="3" t="s">
        <v>2</v>
      </c>
      <c r="D5" s="3" t="s">
        <v>3</v>
      </c>
      <c r="E5" s="1" t="s">
        <v>4</v>
      </c>
      <c r="F5" s="1" t="s">
        <v>37</v>
      </c>
      <c r="G5" s="1" t="s">
        <v>5</v>
      </c>
      <c r="H5" s="1" t="s">
        <v>38</v>
      </c>
      <c r="I5" s="1" t="s">
        <v>29</v>
      </c>
      <c r="J5" s="1" t="s">
        <v>6</v>
      </c>
      <c r="K5" s="1" t="s">
        <v>30</v>
      </c>
      <c r="L5" s="1" t="s">
        <v>7</v>
      </c>
      <c r="M5" s="1" t="s">
        <v>31</v>
      </c>
      <c r="N5" s="1" t="s">
        <v>8</v>
      </c>
      <c r="O5" s="1" t="s">
        <v>32</v>
      </c>
      <c r="P5" s="1" t="s">
        <v>9</v>
      </c>
      <c r="Q5" s="1" t="s">
        <v>33</v>
      </c>
    </row>
    <row r="6" spans="1:17" s="47" customFormat="1" ht="12.75" x14ac:dyDescent="0.2">
      <c r="A6" s="17">
        <v>44309</v>
      </c>
      <c r="B6" s="5">
        <f>Portugues!B6</f>
        <v>50000</v>
      </c>
      <c r="C6" s="6">
        <f>Portugues!C6</f>
        <v>50</v>
      </c>
      <c r="D6" s="7">
        <f>Portugues!D6</f>
        <v>2500000</v>
      </c>
      <c r="E6" s="8">
        <f>Portugues!E6</f>
        <v>47.034734059999998</v>
      </c>
      <c r="F6" s="49">
        <f>Portugues!F6</f>
        <v>12305014</v>
      </c>
      <c r="G6" s="8">
        <f>Portugues!G6</f>
        <v>47.034734059999998</v>
      </c>
      <c r="H6" s="49">
        <f>Portugues!H6</f>
        <v>0</v>
      </c>
      <c r="I6" s="9">
        <f>Portugues!I6</f>
        <v>47.034734059999998</v>
      </c>
      <c r="J6" s="10">
        <f>Portugues!J6</f>
        <v>0</v>
      </c>
      <c r="K6" s="10">
        <f>Portugues!K6</f>
        <v>0</v>
      </c>
      <c r="L6" s="11">
        <f>Portugues!L6</f>
        <v>0</v>
      </c>
      <c r="M6" s="11">
        <f>Portugues!M6</f>
        <v>0</v>
      </c>
      <c r="N6" s="12">
        <f>Portugues!N6</f>
        <v>2351736.7029999997</v>
      </c>
      <c r="O6" s="12">
        <f>Portugues!O6</f>
        <v>2351736.7029999997</v>
      </c>
      <c r="P6" s="12">
        <f>Portugues!P6</f>
        <v>-148263.29700000025</v>
      </c>
      <c r="Q6" s="12">
        <f>Portugues!Q6</f>
        <v>148263.29700000025</v>
      </c>
    </row>
    <row r="7" spans="1:17" s="46" customFormat="1" ht="12.75" x14ac:dyDescent="0.2">
      <c r="A7" s="17">
        <v>44312</v>
      </c>
      <c r="B7" s="5">
        <f>Portugues!B7</f>
        <v>50000</v>
      </c>
      <c r="C7" s="6">
        <f>Portugues!C7</f>
        <v>50</v>
      </c>
      <c r="D7" s="7">
        <f>Portugues!D7</f>
        <v>2500000</v>
      </c>
      <c r="E7" s="8">
        <f>Portugues!E7</f>
        <v>49.857870669999997</v>
      </c>
      <c r="F7" s="49">
        <f>Portugues!F7</f>
        <v>500000</v>
      </c>
      <c r="G7" s="8">
        <f>Portugues!G7</f>
        <v>49.933943990000003</v>
      </c>
      <c r="H7" s="49">
        <f>Portugues!H7</f>
        <v>0</v>
      </c>
      <c r="I7" s="9">
        <f>Portugues!I7</f>
        <v>49.857870669999997</v>
      </c>
      <c r="J7" s="10">
        <f>Portugues!J7</f>
        <v>1.5258036289500069E-3</v>
      </c>
      <c r="K7" s="10">
        <f>Portugues!K7</f>
        <v>0</v>
      </c>
      <c r="L7" s="11">
        <f>Portugues!L7</f>
        <v>3803.6660000003053</v>
      </c>
      <c r="M7" s="11">
        <f>Portugues!M7</f>
        <v>0</v>
      </c>
      <c r="N7" s="12">
        <f>Portugues!N7</f>
        <v>2496697.1995000001</v>
      </c>
      <c r="O7" s="12">
        <f>Portugues!O7</f>
        <v>2492893.5334999999</v>
      </c>
      <c r="P7" s="12">
        <f>Portugues!P7</f>
        <v>-3302.8004999998957</v>
      </c>
      <c r="Q7" s="12">
        <f>Portugues!Q7</f>
        <v>7106.4665000000969</v>
      </c>
    </row>
    <row r="8" spans="1:17" s="46" customFormat="1" ht="12.75" x14ac:dyDescent="0.2">
      <c r="A8" s="17">
        <v>44313</v>
      </c>
      <c r="B8" s="5">
        <f>Portugues!B8</f>
        <v>50000</v>
      </c>
      <c r="C8" s="6">
        <f>Portugues!C8</f>
        <v>55</v>
      </c>
      <c r="D8" s="7">
        <f>Portugues!D8</f>
        <v>2750000</v>
      </c>
      <c r="E8" s="8">
        <f>Portugues!E8</f>
        <v>50.962900300000001</v>
      </c>
      <c r="F8" s="49">
        <f>Portugues!F8</f>
        <v>2950000</v>
      </c>
      <c r="G8" s="8">
        <f>Portugues!G8</f>
        <v>50.835085100000001</v>
      </c>
      <c r="H8" s="49">
        <f>Portugues!H8</f>
        <v>0</v>
      </c>
      <c r="I8" s="9">
        <f>Portugues!I8</f>
        <v>50.962900300000001</v>
      </c>
      <c r="J8" s="10">
        <f>Portugues!J8</f>
        <v>-2.5080048279748431E-3</v>
      </c>
      <c r="K8" s="10">
        <f>Portugues!K8</f>
        <v>0</v>
      </c>
      <c r="L8" s="11">
        <f>Portugues!L8</f>
        <v>-6390.7600000000293</v>
      </c>
      <c r="M8" s="11">
        <f>Portugues!M8</f>
        <v>0</v>
      </c>
      <c r="N8" s="12">
        <f>Portugues!N8</f>
        <v>2541754.2549999999</v>
      </c>
      <c r="O8" s="12">
        <f>Portugues!O8</f>
        <v>2548145.0150000001</v>
      </c>
      <c r="P8" s="12">
        <f>Portugues!P8</f>
        <v>-208245.74500000011</v>
      </c>
      <c r="Q8" s="12">
        <f>Portugues!Q8</f>
        <v>201854.98499999987</v>
      </c>
    </row>
    <row r="9" spans="1:17" s="46" customFormat="1" ht="12.75" x14ac:dyDescent="0.2">
      <c r="A9" s="17">
        <v>44314</v>
      </c>
      <c r="B9" s="5">
        <f>Portugues!B9</f>
        <v>50000</v>
      </c>
      <c r="C9" s="6">
        <f>Portugues!C9</f>
        <v>55</v>
      </c>
      <c r="D9" s="7">
        <f>Portugues!D9</f>
        <v>2750000</v>
      </c>
      <c r="E9" s="8">
        <f>Portugues!E9</f>
        <v>50.465491999999998</v>
      </c>
      <c r="F9" s="49">
        <f>Portugues!F9</f>
        <v>100000</v>
      </c>
      <c r="G9" s="8">
        <f>Portugues!G9</f>
        <v>50.852174599999998</v>
      </c>
      <c r="H9" s="49">
        <f>Portugues!H9</f>
        <v>0</v>
      </c>
      <c r="I9" s="9">
        <f>Portugues!I9</f>
        <v>50.465491999999998</v>
      </c>
      <c r="J9" s="10">
        <f>Portugues!J9</f>
        <v>7.6623170541961693E-3</v>
      </c>
      <c r="K9" s="10">
        <f>Portugues!K9</f>
        <v>0</v>
      </c>
      <c r="L9" s="11">
        <f>Portugues!L9</f>
        <v>19334.130000000016</v>
      </c>
      <c r="M9" s="11">
        <f>Portugues!M9</f>
        <v>0</v>
      </c>
      <c r="N9" s="12">
        <f>Portugues!N9</f>
        <v>2542608.73</v>
      </c>
      <c r="O9" s="12">
        <f>Portugues!O9</f>
        <v>2523274.6</v>
      </c>
      <c r="P9" s="12">
        <f>Portugues!P9</f>
        <v>-207391.27000000002</v>
      </c>
      <c r="Q9" s="12">
        <f>Portugues!Q9</f>
        <v>226725.39999999991</v>
      </c>
    </row>
    <row r="10" spans="1:17" s="46" customFormat="1" ht="12.75" x14ac:dyDescent="0.2">
      <c r="A10" s="17">
        <v>44315</v>
      </c>
      <c r="B10" s="5">
        <f>Portugues!B10</f>
        <v>50000</v>
      </c>
      <c r="C10" s="6">
        <f>Portugues!C10</f>
        <v>55</v>
      </c>
      <c r="D10" s="7">
        <f>Portugues!D10</f>
        <v>2750000</v>
      </c>
      <c r="E10" s="8">
        <f>Portugues!E10</f>
        <v>48.965130960000003</v>
      </c>
      <c r="F10" s="49">
        <f>Portugues!F10</f>
        <v>2500000</v>
      </c>
      <c r="G10" s="8">
        <f>Portugues!G10</f>
        <v>49.269149489999997</v>
      </c>
      <c r="H10" s="49">
        <f>Portugues!H10</f>
        <v>0</v>
      </c>
      <c r="I10" s="9">
        <f>Portugues!I10</f>
        <v>48.965130960000003</v>
      </c>
      <c r="J10" s="10">
        <f>Portugues!J10</f>
        <v>6.2088781146801882E-3</v>
      </c>
      <c r="K10" s="10">
        <f>Portugues!K10</f>
        <v>0</v>
      </c>
      <c r="L10" s="11">
        <f>Portugues!L10</f>
        <v>15200.926499999669</v>
      </c>
      <c r="M10" s="11">
        <f>Portugues!M10</f>
        <v>0</v>
      </c>
      <c r="N10" s="12">
        <f>Portugues!N10</f>
        <v>2463457.4745</v>
      </c>
      <c r="O10" s="12">
        <f>Portugues!O10</f>
        <v>2448256.548</v>
      </c>
      <c r="P10" s="12">
        <f>Portugues!P10</f>
        <v>-286542.52549999999</v>
      </c>
      <c r="Q10" s="12">
        <f>Portugues!Q10</f>
        <v>301743.45200000005</v>
      </c>
    </row>
    <row r="11" spans="1:17" s="46" customFormat="1" ht="12.75" x14ac:dyDescent="0.2">
      <c r="A11" s="17">
        <v>44316</v>
      </c>
      <c r="B11" s="5">
        <f>Portugues!B11</f>
        <v>50000</v>
      </c>
      <c r="C11" s="6">
        <f>Portugues!C11</f>
        <v>55</v>
      </c>
      <c r="D11" s="7">
        <f>Portugues!D11</f>
        <v>2750000</v>
      </c>
      <c r="E11" s="8">
        <f>Portugues!E11</f>
        <v>52.527773259999996</v>
      </c>
      <c r="F11" s="49">
        <f>Portugues!F11</f>
        <v>300000</v>
      </c>
      <c r="G11" s="8">
        <f>Portugues!G11</f>
        <v>52.845922899999998</v>
      </c>
      <c r="H11" s="49">
        <f>Portugues!H11</f>
        <v>0</v>
      </c>
      <c r="I11" s="9">
        <f>Portugues!I11</f>
        <v>52.527773259999996</v>
      </c>
      <c r="J11" s="10">
        <f>Portugues!J11</f>
        <v>6.0567890137896447E-3</v>
      </c>
      <c r="K11" s="10">
        <f>Portugues!K11</f>
        <v>0</v>
      </c>
      <c r="L11" s="11">
        <f>Portugues!L11</f>
        <v>15907.482000000073</v>
      </c>
      <c r="M11" s="11">
        <f>Portugues!M11</f>
        <v>0</v>
      </c>
      <c r="N11" s="12">
        <f>Portugues!N11</f>
        <v>2642296.145</v>
      </c>
      <c r="O11" s="12">
        <f>Portugues!O11</f>
        <v>2626388.6629999997</v>
      </c>
      <c r="P11" s="12">
        <f>Portugues!P11</f>
        <v>-107703.85499999998</v>
      </c>
      <c r="Q11" s="12">
        <f>Portugues!Q11</f>
        <v>123611.33700000029</v>
      </c>
    </row>
    <row r="12" spans="1:17" s="45" customFormat="1" ht="12.75" x14ac:dyDescent="0.2">
      <c r="A12" s="17">
        <v>44319</v>
      </c>
      <c r="B12" s="5">
        <f>Portugues!B12</f>
        <v>50000</v>
      </c>
      <c r="C12" s="6">
        <f>Portugues!C12</f>
        <v>61</v>
      </c>
      <c r="D12" s="7">
        <f>Portugues!D12</f>
        <v>3050000</v>
      </c>
      <c r="E12" s="8">
        <f>Portugues!E12</f>
        <v>55.791479160000002</v>
      </c>
      <c r="F12" s="49">
        <f>Portugues!F12</f>
        <v>0</v>
      </c>
      <c r="G12" s="8">
        <f>Portugues!G12</f>
        <v>55.791479160000002</v>
      </c>
      <c r="H12" s="49">
        <f>Portugues!H12</f>
        <v>0</v>
      </c>
      <c r="I12" s="9">
        <f>Portugues!I12</f>
        <v>55.791479160000002</v>
      </c>
      <c r="J12" s="10">
        <f>Portugues!J12</f>
        <v>0</v>
      </c>
      <c r="K12" s="10">
        <f>Portugues!K12</f>
        <v>0</v>
      </c>
      <c r="L12" s="11">
        <f>Portugues!L12</f>
        <v>0</v>
      </c>
      <c r="M12" s="11">
        <f>Portugues!M12</f>
        <v>0</v>
      </c>
      <c r="N12" s="12">
        <f>Portugues!N12</f>
        <v>2789573.9580000001</v>
      </c>
      <c r="O12" s="12">
        <f>Portugues!O12</f>
        <v>2789573.9580000001</v>
      </c>
      <c r="P12" s="12">
        <f>Portugues!P12</f>
        <v>-260426.0419999999</v>
      </c>
      <c r="Q12" s="12">
        <f>Portugues!Q12</f>
        <v>260426.0419999999</v>
      </c>
    </row>
    <row r="13" spans="1:17" s="45" customFormat="1" ht="12.75" x14ac:dyDescent="0.2">
      <c r="A13" s="17">
        <v>44320</v>
      </c>
      <c r="B13" s="5">
        <f>Portugues!B13</f>
        <v>50000</v>
      </c>
      <c r="C13" s="6">
        <f>Portugues!C13</f>
        <v>60</v>
      </c>
      <c r="D13" s="7">
        <f>Portugues!D13</f>
        <v>3000000</v>
      </c>
      <c r="E13" s="8">
        <f>Portugues!E13</f>
        <v>54.20809671</v>
      </c>
      <c r="F13" s="49">
        <f>Portugues!F13</f>
        <v>0</v>
      </c>
      <c r="G13" s="8">
        <f>Portugues!G13</f>
        <v>54.20809671</v>
      </c>
      <c r="H13" s="49">
        <f>Portugues!H13</f>
        <v>0</v>
      </c>
      <c r="I13" s="9">
        <f>Portugues!I13</f>
        <v>54.20809671</v>
      </c>
      <c r="J13" s="10">
        <f>Portugues!J13</f>
        <v>0</v>
      </c>
      <c r="K13" s="10">
        <f>Portugues!K13</f>
        <v>0</v>
      </c>
      <c r="L13" s="11">
        <f>Portugues!L13</f>
        <v>0</v>
      </c>
      <c r="M13" s="11">
        <f>Portugues!M13</f>
        <v>0</v>
      </c>
      <c r="N13" s="12">
        <f>Portugues!N13</f>
        <v>2710404.8355</v>
      </c>
      <c r="O13" s="12">
        <f>Portugues!O13</f>
        <v>2710404.8355</v>
      </c>
      <c r="P13" s="12">
        <f>Portugues!P13</f>
        <v>-289595.16449999996</v>
      </c>
      <c r="Q13" s="12">
        <f>Portugues!Q13</f>
        <v>289595.16449999996</v>
      </c>
    </row>
    <row r="14" spans="1:17" s="45" customFormat="1" ht="12.75" x14ac:dyDescent="0.2">
      <c r="A14" s="17">
        <v>44321</v>
      </c>
      <c r="B14" s="5">
        <f>Portugues!B14</f>
        <v>50000</v>
      </c>
      <c r="C14" s="6">
        <f>Portugues!C14</f>
        <v>60</v>
      </c>
      <c r="D14" s="7">
        <f>Portugues!D14</f>
        <v>3000000</v>
      </c>
      <c r="E14" s="8">
        <f>Portugues!E14</f>
        <v>55.776366400000001</v>
      </c>
      <c r="F14" s="49">
        <f>Portugues!F14</f>
        <v>50000</v>
      </c>
      <c r="G14" s="8">
        <f>Portugues!G14</f>
        <v>56.089359399999992</v>
      </c>
      <c r="H14" s="49">
        <f>Portugues!H14</f>
        <v>0</v>
      </c>
      <c r="I14" s="9">
        <f>Portugues!I14</f>
        <v>55.776366400000001</v>
      </c>
      <c r="J14" s="10">
        <f>Portugues!J14</f>
        <v>5.6115702797016843E-3</v>
      </c>
      <c r="K14" s="10">
        <f>Portugues!K14</f>
        <v>0</v>
      </c>
      <c r="L14" s="11">
        <f>Portugues!L14</f>
        <v>15649.649999999581</v>
      </c>
      <c r="M14" s="11">
        <f>Portugues!M14</f>
        <v>0</v>
      </c>
      <c r="N14" s="12">
        <f>Portugues!N14</f>
        <v>2804467.9699999997</v>
      </c>
      <c r="O14" s="12">
        <f>Portugues!O14</f>
        <v>2788818.32</v>
      </c>
      <c r="P14" s="12">
        <f>Portugues!P14</f>
        <v>-195532.03000000026</v>
      </c>
      <c r="Q14" s="12">
        <f>Portugues!Q14</f>
        <v>211181.68000000017</v>
      </c>
    </row>
    <row r="15" spans="1:17" s="45" customFormat="1" ht="12.75" x14ac:dyDescent="0.2">
      <c r="A15" s="17">
        <v>44322</v>
      </c>
      <c r="B15" s="5">
        <f>Portugues!B15</f>
        <v>50000</v>
      </c>
      <c r="C15" s="6">
        <f>Portugues!C15</f>
        <v>61</v>
      </c>
      <c r="D15" s="7">
        <f>Portugues!D15</f>
        <v>3050000</v>
      </c>
      <c r="E15" s="8">
        <f>Portugues!E15</f>
        <v>54.219468130000003</v>
      </c>
      <c r="F15" s="49">
        <f>Portugues!F15</f>
        <v>150000</v>
      </c>
      <c r="G15" s="8">
        <f>Portugues!G15</f>
        <v>54.365033863333338</v>
      </c>
      <c r="H15" s="49">
        <f>Portugues!H15</f>
        <v>0</v>
      </c>
      <c r="I15" s="9">
        <f>Portugues!I15</f>
        <v>54.219468130000003</v>
      </c>
      <c r="J15" s="10">
        <f>Portugues!J15</f>
        <v>2.6847503001010144E-3</v>
      </c>
      <c r="K15" s="10">
        <f>Portugues!K15</f>
        <v>0</v>
      </c>
      <c r="L15" s="11">
        <f>Portugues!L15</f>
        <v>7278.2866666667442</v>
      </c>
      <c r="M15" s="11">
        <f>Portugues!M15</f>
        <v>0</v>
      </c>
      <c r="N15" s="12">
        <f>Portugues!N15</f>
        <v>2718251.6931666667</v>
      </c>
      <c r="O15" s="12">
        <f>Portugues!O15</f>
        <v>2710973.4065</v>
      </c>
      <c r="P15" s="12">
        <f>Portugues!P15</f>
        <v>-331748.30683333334</v>
      </c>
      <c r="Q15" s="12">
        <f>Portugues!Q15</f>
        <v>339026.59349999996</v>
      </c>
    </row>
    <row r="16" spans="1:17" s="45" customFormat="1" ht="12.75" x14ac:dyDescent="0.2">
      <c r="A16" s="17">
        <v>44323</v>
      </c>
      <c r="B16" s="5">
        <f>Portugues!B16</f>
        <v>50000</v>
      </c>
      <c r="C16" s="6">
        <f>Portugues!C16</f>
        <v>61</v>
      </c>
      <c r="D16" s="7">
        <f>Portugues!D16</f>
        <v>3050000</v>
      </c>
      <c r="E16" s="8">
        <f>Portugues!E16</f>
        <v>55.299944570000001</v>
      </c>
      <c r="F16" s="49">
        <f>Portugues!F16</f>
        <v>350000</v>
      </c>
      <c r="G16" s="8">
        <f>Portugues!G16</f>
        <v>55.454799560079998</v>
      </c>
      <c r="H16" s="49">
        <f>Portugues!H16</f>
        <v>0</v>
      </c>
      <c r="I16" s="9">
        <f>Portugues!I16</f>
        <v>55.299944570000001</v>
      </c>
      <c r="J16" s="10">
        <f>Portugues!J16</f>
        <v>2.800273875211172E-3</v>
      </c>
      <c r="K16" s="10">
        <f>Portugues!K16</f>
        <v>0</v>
      </c>
      <c r="L16" s="11">
        <f>Portugues!L16</f>
        <v>7742.7495039998457</v>
      </c>
      <c r="M16" s="11">
        <f>Portugues!M16</f>
        <v>0</v>
      </c>
      <c r="N16" s="12">
        <f>Portugues!N16</f>
        <v>2772739.9780039997</v>
      </c>
      <c r="O16" s="12">
        <f>Portugues!O16</f>
        <v>2764997.2285000002</v>
      </c>
      <c r="P16" s="12">
        <f>Portugues!P16</f>
        <v>-277260.02199600032</v>
      </c>
      <c r="Q16" s="12">
        <f>Portugues!Q16</f>
        <v>285002.7714999998</v>
      </c>
    </row>
    <row r="17" spans="1:17" s="44" customFormat="1" ht="12.75" x14ac:dyDescent="0.2">
      <c r="A17" s="17">
        <v>44326</v>
      </c>
      <c r="B17" s="5">
        <f>Portugues!B17</f>
        <v>50000</v>
      </c>
      <c r="C17" s="6">
        <f>Portugues!C17</f>
        <v>64</v>
      </c>
      <c r="D17" s="7">
        <f>Portugues!D17</f>
        <v>3200000</v>
      </c>
      <c r="E17" s="8">
        <f>Portugues!E17</f>
        <v>57.426591899999998</v>
      </c>
      <c r="F17" s="49">
        <f>Portugues!F17</f>
        <v>50000</v>
      </c>
      <c r="G17" s="8">
        <f>Portugues!G17</f>
        <v>57.479440184069823</v>
      </c>
      <c r="H17" s="49">
        <f>Portugues!H17</f>
        <v>0</v>
      </c>
      <c r="I17" s="9">
        <f>Portugues!I17</f>
        <v>57.426591899999998</v>
      </c>
      <c r="J17" s="10">
        <f>Portugues!J17</f>
        <v>9.2027547380579551E-4</v>
      </c>
      <c r="K17" s="10">
        <f>Portugues!K17</f>
        <v>0</v>
      </c>
      <c r="L17" s="11">
        <f>Portugues!L17</f>
        <v>2642.4142034912279</v>
      </c>
      <c r="M17" s="11">
        <f>Portugues!M17</f>
        <v>0</v>
      </c>
      <c r="N17" s="12">
        <f>Portugues!N17</f>
        <v>2873972.0092034913</v>
      </c>
      <c r="O17" s="12">
        <f>Portugues!O17</f>
        <v>2871329.5949999997</v>
      </c>
      <c r="P17" s="12">
        <f>Portugues!P17</f>
        <v>-326027.99079650873</v>
      </c>
      <c r="Q17" s="12">
        <f>Portugues!Q17</f>
        <v>328670.40500000026</v>
      </c>
    </row>
    <row r="18" spans="1:17" s="44" customFormat="1" ht="12.75" x14ac:dyDescent="0.2">
      <c r="A18" s="17">
        <v>44327</v>
      </c>
      <c r="B18" s="5">
        <f>Portugues!B18</f>
        <v>50000</v>
      </c>
      <c r="C18" s="6">
        <f>Portugues!C18</f>
        <v>63</v>
      </c>
      <c r="D18" s="7">
        <f>Portugues!D18</f>
        <v>3150000</v>
      </c>
      <c r="E18" s="8">
        <f>Portugues!E18</f>
        <v>56.793354610000002</v>
      </c>
      <c r="F18" s="49">
        <f>Portugues!F18</f>
        <v>350000</v>
      </c>
      <c r="G18" s="8">
        <f>Portugues!G18</f>
        <v>56.759294752857144</v>
      </c>
      <c r="H18" s="49">
        <f>Portugues!H18</f>
        <v>0</v>
      </c>
      <c r="I18" s="9">
        <f>Portugues!I18</f>
        <v>56.793354610000002</v>
      </c>
      <c r="J18" s="10">
        <f>Portugues!J18</f>
        <v>-5.9971553673394105E-4</v>
      </c>
      <c r="K18" s="10">
        <f>Portugues!K18</f>
        <v>0</v>
      </c>
      <c r="L18" s="11">
        <f>Portugues!L18</f>
        <v>-1702.9928571428597</v>
      </c>
      <c r="M18" s="11">
        <f>Portugues!M18</f>
        <v>0</v>
      </c>
      <c r="N18" s="12">
        <f>Portugues!N18</f>
        <v>2837964.7376428572</v>
      </c>
      <c r="O18" s="12">
        <f>Portugues!O18</f>
        <v>2839667.7305000001</v>
      </c>
      <c r="P18" s="12">
        <f>Portugues!P18</f>
        <v>-312035.26235714275</v>
      </c>
      <c r="Q18" s="12">
        <f>Portugues!Q18</f>
        <v>310332.26949999994</v>
      </c>
    </row>
    <row r="19" spans="1:17" s="44" customFormat="1" ht="12.75" x14ac:dyDescent="0.2">
      <c r="A19" s="17">
        <v>44328</v>
      </c>
      <c r="B19" s="5">
        <f>Portugues!B19</f>
        <v>50000</v>
      </c>
      <c r="C19" s="6">
        <f>Portugues!C19</f>
        <v>63</v>
      </c>
      <c r="D19" s="7">
        <f>Portugues!D19</f>
        <v>3150000</v>
      </c>
      <c r="E19" s="8">
        <f>Portugues!E19</f>
        <v>55.457557190000003</v>
      </c>
      <c r="F19" s="49">
        <f>Portugues!F19</f>
        <v>100000</v>
      </c>
      <c r="G19" s="8">
        <f>Portugues!G19</f>
        <v>55.36650109</v>
      </c>
      <c r="H19" s="49">
        <f>Portugues!H19</f>
        <v>0</v>
      </c>
      <c r="I19" s="9">
        <f>Portugues!I19</f>
        <v>55.457557190000003</v>
      </c>
      <c r="J19" s="10">
        <f>Portugues!J19</f>
        <v>-1.6419060740097298E-3</v>
      </c>
      <c r="K19" s="10">
        <f>Portugues!K19</f>
        <v>0</v>
      </c>
      <c r="L19" s="11">
        <f>Portugues!L19</f>
        <v>-4552.8050000001485</v>
      </c>
      <c r="M19" s="11">
        <f>Portugues!M19</f>
        <v>0</v>
      </c>
      <c r="N19" s="12">
        <f>Portugues!N19</f>
        <v>2768325.0545000001</v>
      </c>
      <c r="O19" s="12">
        <f>Portugues!O19</f>
        <v>2772877.8595000003</v>
      </c>
      <c r="P19" s="12">
        <f>Portugues!P19</f>
        <v>-381674.94549999991</v>
      </c>
      <c r="Q19" s="12">
        <f>Portugues!Q19</f>
        <v>377122.14049999975</v>
      </c>
    </row>
    <row r="20" spans="1:17" s="44" customFormat="1" ht="12.75" x14ac:dyDescent="0.2">
      <c r="A20" s="17">
        <v>44329</v>
      </c>
      <c r="B20" s="5">
        <f>Portugues!B20</f>
        <v>50000</v>
      </c>
      <c r="C20" s="6">
        <f>Portugues!C20</f>
        <v>57</v>
      </c>
      <c r="D20" s="7">
        <f>Portugues!D20</f>
        <v>2850000</v>
      </c>
      <c r="E20" s="8">
        <f>Portugues!E20</f>
        <v>49.528679199999999</v>
      </c>
      <c r="F20" s="49">
        <f>Portugues!F20</f>
        <v>650000</v>
      </c>
      <c r="G20" s="8">
        <f>Portugues!G20</f>
        <v>49.612887046153851</v>
      </c>
      <c r="H20" s="49">
        <f>Portugues!H20</f>
        <v>0</v>
      </c>
      <c r="I20" s="9">
        <f>Portugues!I20</f>
        <v>49.528679199999999</v>
      </c>
      <c r="J20" s="10">
        <f>Portugues!J20</f>
        <v>1.7001835605955755E-3</v>
      </c>
      <c r="K20" s="10">
        <f>Portugues!K20</f>
        <v>0</v>
      </c>
      <c r="L20" s="11">
        <f>Portugues!L20</f>
        <v>4210.3923076926003</v>
      </c>
      <c r="M20" s="11">
        <f>Portugues!M20</f>
        <v>0</v>
      </c>
      <c r="N20" s="12">
        <f>Portugues!N20</f>
        <v>2480644.3523076926</v>
      </c>
      <c r="O20" s="12">
        <f>Portugues!O20</f>
        <v>2476433.96</v>
      </c>
      <c r="P20" s="12">
        <f>Portugues!P20</f>
        <v>-369355.64769230736</v>
      </c>
      <c r="Q20" s="12">
        <f>Portugues!Q20</f>
        <v>373566.04000000004</v>
      </c>
    </row>
    <row r="21" spans="1:17" s="44" customFormat="1" ht="12.75" x14ac:dyDescent="0.2">
      <c r="A21" s="17">
        <v>44330</v>
      </c>
      <c r="B21" s="5">
        <f>Portugues!B21</f>
        <v>50000</v>
      </c>
      <c r="C21" s="6">
        <f>Portugues!C21</f>
        <v>59</v>
      </c>
      <c r="D21" s="7">
        <f>Portugues!D21</f>
        <v>2950000</v>
      </c>
      <c r="E21" s="8">
        <f>Portugues!E21</f>
        <v>53.177059149999998</v>
      </c>
      <c r="F21" s="49">
        <f>Portugues!F21</f>
        <v>1000000</v>
      </c>
      <c r="G21" s="8">
        <f>Portugues!G21</f>
        <v>53.349418929999999</v>
      </c>
      <c r="H21" s="49">
        <f>Portugues!H21</f>
        <v>0</v>
      </c>
      <c r="I21" s="9">
        <f>Portugues!I21</f>
        <v>53.177059149999998</v>
      </c>
      <c r="J21" s="10">
        <f>Portugues!J21</f>
        <v>3.2412431743134625E-3</v>
      </c>
      <c r="K21" s="10">
        <f>Portugues!K21</f>
        <v>0</v>
      </c>
      <c r="L21" s="11">
        <f>Portugues!L21</f>
        <v>8617.9890000000378</v>
      </c>
      <c r="M21" s="11">
        <f>Portugues!M21</f>
        <v>0</v>
      </c>
      <c r="N21" s="12">
        <f>Portugues!N21</f>
        <v>2667470.9465000001</v>
      </c>
      <c r="O21" s="12">
        <f>Portugues!O21</f>
        <v>2658852.9575</v>
      </c>
      <c r="P21" s="12">
        <f>Portugues!P21</f>
        <v>-282529.05349999992</v>
      </c>
      <c r="Q21" s="12">
        <f>Portugues!Q21</f>
        <v>291147.04249999998</v>
      </c>
    </row>
    <row r="22" spans="1:17" s="43" customFormat="1" ht="12.75" x14ac:dyDescent="0.2">
      <c r="A22" s="17">
        <v>44333</v>
      </c>
      <c r="B22" s="5">
        <f>Portugues!B22</f>
        <v>50000</v>
      </c>
      <c r="C22" s="6">
        <f>Portugues!C22</f>
        <v>52</v>
      </c>
      <c r="D22" s="7">
        <f>Portugues!D22</f>
        <v>2600000</v>
      </c>
      <c r="E22" s="8">
        <f>Portugues!E22</f>
        <v>45.050628740000001</v>
      </c>
      <c r="F22" s="49">
        <f>Portugues!F22</f>
        <v>550000</v>
      </c>
      <c r="G22" s="8">
        <f>Portugues!G22</f>
        <v>45.176192</v>
      </c>
      <c r="H22" s="49">
        <f>Portugues!H22</f>
        <v>0</v>
      </c>
      <c r="I22" s="9">
        <f>Portugues!I22</f>
        <v>45.050628740000001</v>
      </c>
      <c r="J22" s="10">
        <f>Portugues!J22</f>
        <v>2.7871588812813501E-3</v>
      </c>
      <c r="K22" s="10">
        <f>Portugues!K22</f>
        <v>0</v>
      </c>
      <c r="L22" s="11">
        <f>Portugues!L22</f>
        <v>6278.1629999999923</v>
      </c>
      <c r="M22" s="11">
        <f>Portugues!M22</f>
        <v>0</v>
      </c>
      <c r="N22" s="12">
        <f>Portugues!N22</f>
        <v>2258809.6</v>
      </c>
      <c r="O22" s="12">
        <f>Portugues!O22</f>
        <v>2252531.4369999999</v>
      </c>
      <c r="P22" s="12">
        <f>Portugues!P22</f>
        <v>-341190.39999999991</v>
      </c>
      <c r="Q22" s="12">
        <f>Portugues!Q22</f>
        <v>347468.56300000008</v>
      </c>
    </row>
    <row r="23" spans="1:17" s="43" customFormat="1" ht="12.75" x14ac:dyDescent="0.2">
      <c r="A23" s="17">
        <v>44334</v>
      </c>
      <c r="B23" s="5">
        <f>Portugues!B23</f>
        <v>50000</v>
      </c>
      <c r="C23" s="6">
        <f>Portugues!C23</f>
        <v>52</v>
      </c>
      <c r="D23" s="7">
        <f>Portugues!D23</f>
        <v>2600000</v>
      </c>
      <c r="E23" s="8">
        <f>Portugues!E23</f>
        <v>44.461636400000003</v>
      </c>
      <c r="F23" s="49">
        <f>Portugues!F23</f>
        <v>950000</v>
      </c>
      <c r="G23" s="8">
        <f>Portugues!G23</f>
        <v>44.557183000000002</v>
      </c>
      <c r="H23" s="49">
        <f>Portugues!H23</f>
        <v>0</v>
      </c>
      <c r="I23" s="9">
        <f>Portugues!I23</f>
        <v>44.461636400000003</v>
      </c>
      <c r="J23" s="10">
        <f>Portugues!J23</f>
        <v>2.1489672386416866E-3</v>
      </c>
      <c r="K23" s="10">
        <f>Portugues!K23</f>
        <v>0</v>
      </c>
      <c r="L23" s="11">
        <f>Portugues!L23</f>
        <v>4777.3299999999354</v>
      </c>
      <c r="M23" s="11">
        <f>Portugues!M23</f>
        <v>0</v>
      </c>
      <c r="N23" s="12">
        <f>Portugues!N23</f>
        <v>2227859.15</v>
      </c>
      <c r="O23" s="12">
        <f>Portugues!O23</f>
        <v>2223081.8200000003</v>
      </c>
      <c r="P23" s="12">
        <f>Portugues!P23</f>
        <v>-372140.85000000009</v>
      </c>
      <c r="Q23" s="12">
        <f>Portugues!Q23</f>
        <v>376918.1799999997</v>
      </c>
    </row>
    <row r="24" spans="1:17" s="43" customFormat="1" ht="12.75" x14ac:dyDescent="0.2">
      <c r="A24" s="17">
        <v>44335</v>
      </c>
      <c r="B24" s="5">
        <f>Portugues!B24</f>
        <v>50000</v>
      </c>
      <c r="C24" s="6">
        <f>Portugues!C24</f>
        <v>45</v>
      </c>
      <c r="D24" s="7">
        <f>Portugues!D24</f>
        <v>2250000</v>
      </c>
      <c r="E24" s="8">
        <f>Portugues!E24</f>
        <v>38.130391809999999</v>
      </c>
      <c r="F24" s="49">
        <f>Portugues!F24</f>
        <v>1700000</v>
      </c>
      <c r="G24" s="8">
        <f>Portugues!G24</f>
        <v>38.070451849999998</v>
      </c>
      <c r="H24" s="49">
        <f>Portugues!H24</f>
        <v>0</v>
      </c>
      <c r="I24" s="9">
        <f>Portugues!I24</f>
        <v>38.130391809999999</v>
      </c>
      <c r="J24" s="10">
        <f>Portugues!J24</f>
        <v>-1.571973356546562E-3</v>
      </c>
      <c r="K24" s="10">
        <f>Portugues!K24</f>
        <v>0</v>
      </c>
      <c r="L24" s="11">
        <f>Portugues!L24</f>
        <v>-2996.9980000000619</v>
      </c>
      <c r="M24" s="11">
        <f>Portugues!M24</f>
        <v>0</v>
      </c>
      <c r="N24" s="12">
        <f>Portugues!N24</f>
        <v>1903522.5924999998</v>
      </c>
      <c r="O24" s="12">
        <f>Portugues!O24</f>
        <v>1906519.5904999999</v>
      </c>
      <c r="P24" s="12">
        <f>Portugues!P24</f>
        <v>-346477.4075000002</v>
      </c>
      <c r="Q24" s="12">
        <f>Portugues!Q24</f>
        <v>343480.40950000007</v>
      </c>
    </row>
    <row r="25" spans="1:17" s="43" customFormat="1" ht="12.75" x14ac:dyDescent="0.2">
      <c r="A25" s="17">
        <v>44336</v>
      </c>
      <c r="B25" s="5">
        <f>Portugues!B25</f>
        <v>50000</v>
      </c>
      <c r="C25" s="6">
        <f>Portugues!C25</f>
        <v>44</v>
      </c>
      <c r="D25" s="7">
        <f>Portugues!D25</f>
        <v>2200000</v>
      </c>
      <c r="E25" s="8">
        <f>Portugues!E25</f>
        <v>39.938067390000001</v>
      </c>
      <c r="F25" s="49">
        <f>Portugues!F25</f>
        <v>2600000</v>
      </c>
      <c r="G25" s="8">
        <f>Portugues!G25</f>
        <v>40.134520559999999</v>
      </c>
      <c r="H25" s="49">
        <f>Portugues!H25</f>
        <v>0</v>
      </c>
      <c r="I25" s="9">
        <f>Portugues!I25</f>
        <v>39.938067390000001</v>
      </c>
      <c r="J25" s="10">
        <f>Portugues!J25</f>
        <v>4.9189453280653111E-3</v>
      </c>
      <c r="K25" s="10">
        <f>Portugues!K25</f>
        <v>0</v>
      </c>
      <c r="L25" s="11">
        <f>Portugues!L25</f>
        <v>9822.6584999999031</v>
      </c>
      <c r="M25" s="11">
        <f>Portugues!M25</f>
        <v>0</v>
      </c>
      <c r="N25" s="12">
        <f>Portugues!N25</f>
        <v>2006726.0279999999</v>
      </c>
      <c r="O25" s="12">
        <f>Portugues!O25</f>
        <v>1996903.3695</v>
      </c>
      <c r="P25" s="12">
        <f>Portugues!P25</f>
        <v>-193273.97200000007</v>
      </c>
      <c r="Q25" s="12">
        <f>Portugues!Q25</f>
        <v>203096.63049999997</v>
      </c>
    </row>
    <row r="26" spans="1:17" s="43" customFormat="1" ht="12.75" x14ac:dyDescent="0.2">
      <c r="A26" s="17">
        <v>44337</v>
      </c>
      <c r="B26" s="5">
        <f>Portugues!B26</f>
        <v>50000</v>
      </c>
      <c r="C26" s="6">
        <f>Portugues!C26</f>
        <v>44</v>
      </c>
      <c r="D26" s="7">
        <f>Portugues!D26</f>
        <v>2200000</v>
      </c>
      <c r="E26" s="8">
        <f>Portugues!E26</f>
        <v>36.784160200000002</v>
      </c>
      <c r="F26" s="49">
        <f>Portugues!F26</f>
        <v>400000</v>
      </c>
      <c r="G26" s="8">
        <f>Portugues!G26</f>
        <v>36.847768000000002</v>
      </c>
      <c r="H26" s="49">
        <f>Portugues!H26</f>
        <v>0</v>
      </c>
      <c r="I26" s="9">
        <f>Portugues!I26</f>
        <v>36.784160200000002</v>
      </c>
      <c r="J26" s="10">
        <f>Portugues!J26</f>
        <v>1.7292171318892789E-3</v>
      </c>
      <c r="K26" s="10">
        <f>Portugues!K26</f>
        <v>0</v>
      </c>
      <c r="L26" s="11">
        <f>Portugues!L26</f>
        <v>3180.3899999999885</v>
      </c>
      <c r="M26" s="11">
        <f>Portugues!M26</f>
        <v>0</v>
      </c>
      <c r="N26" s="12">
        <f>Portugues!N26</f>
        <v>1842388.4000000001</v>
      </c>
      <c r="O26" s="12">
        <f>Portugues!O26</f>
        <v>1839208.01</v>
      </c>
      <c r="P26" s="12">
        <f>Portugues!P26</f>
        <v>-357611.59999999986</v>
      </c>
      <c r="Q26" s="12">
        <f>Portugues!Q26</f>
        <v>360791.99</v>
      </c>
    </row>
    <row r="27" spans="1:17" s="42" customFormat="1" ht="12.75" x14ac:dyDescent="0.2">
      <c r="A27" s="17">
        <v>44340</v>
      </c>
      <c r="B27" s="5">
        <f>Portugues!B27</f>
        <v>50000</v>
      </c>
      <c r="C27" s="6">
        <f>Portugues!C27</f>
        <v>41</v>
      </c>
      <c r="D27" s="7">
        <f>Portugues!D27</f>
        <v>2050000</v>
      </c>
      <c r="E27" s="8">
        <f>Portugues!E27</f>
        <v>37.597261070000002</v>
      </c>
      <c r="F27" s="49">
        <f>Portugues!F27</f>
        <v>2550000</v>
      </c>
      <c r="G27" s="8">
        <f>Portugues!G27</f>
        <v>37.738200636124859</v>
      </c>
      <c r="H27" s="49">
        <f>Portugues!H27</f>
        <v>0</v>
      </c>
      <c r="I27" s="9">
        <f>Portugues!I27</f>
        <v>37.597261070000002</v>
      </c>
      <c r="J27" s="10">
        <f>Portugues!J27</f>
        <v>3.7486657834582705E-3</v>
      </c>
      <c r="K27" s="10">
        <f>Portugues!K27</f>
        <v>0</v>
      </c>
      <c r="L27" s="11">
        <f>Portugues!L27</f>
        <v>7046.9783062428351</v>
      </c>
      <c r="M27" s="11">
        <f>Portugues!M27</f>
        <v>0</v>
      </c>
      <c r="N27" s="12">
        <f>Portugues!N27</f>
        <v>1886910.0318062429</v>
      </c>
      <c r="O27" s="12">
        <f>Portugues!O27</f>
        <v>1879863.0535000002</v>
      </c>
      <c r="P27" s="12">
        <f>Portugues!P27</f>
        <v>-163089.96819375711</v>
      </c>
      <c r="Q27" s="12">
        <f>Portugues!Q27</f>
        <v>170136.94649999985</v>
      </c>
    </row>
    <row r="28" spans="1:17" s="42" customFormat="1" ht="12.75" x14ac:dyDescent="0.2">
      <c r="A28" s="17">
        <v>44341</v>
      </c>
      <c r="B28" s="5">
        <f>Portugues!B28</f>
        <v>50000</v>
      </c>
      <c r="C28" s="6">
        <f>Portugues!C28</f>
        <v>42</v>
      </c>
      <c r="D28" s="7">
        <f>Portugues!D28</f>
        <v>2100000</v>
      </c>
      <c r="E28" s="8">
        <f>Portugues!E28</f>
        <v>37.76612239</v>
      </c>
      <c r="F28" s="49">
        <f>Portugues!F28</f>
        <v>750000</v>
      </c>
      <c r="G28" s="8">
        <f>Portugues!G28</f>
        <v>37.781498391245471</v>
      </c>
      <c r="H28" s="49">
        <f>Portugues!H28</f>
        <v>0</v>
      </c>
      <c r="I28" s="9">
        <f>Portugues!I28</f>
        <v>37.76612239</v>
      </c>
      <c r="J28" s="10">
        <f>Portugues!J28</f>
        <v>4.0713740973159822E-4</v>
      </c>
      <c r="K28" s="10">
        <f>Portugues!K28</f>
        <v>0</v>
      </c>
      <c r="L28" s="11">
        <f>Portugues!L28</f>
        <v>768.8000622735558</v>
      </c>
      <c r="M28" s="11">
        <f>Portugues!M28</f>
        <v>0</v>
      </c>
      <c r="N28" s="12">
        <f>Portugues!N28</f>
        <v>1889074.9195622734</v>
      </c>
      <c r="O28" s="12">
        <f>Portugues!O28</f>
        <v>1888306.1195</v>
      </c>
      <c r="P28" s="12">
        <f>Portugues!P28</f>
        <v>-210925.08043772657</v>
      </c>
      <c r="Q28" s="12">
        <f>Portugues!Q28</f>
        <v>211693.88049999997</v>
      </c>
    </row>
    <row r="29" spans="1:17" s="42" customFormat="1" ht="12.75" x14ac:dyDescent="0.2">
      <c r="A29" s="17">
        <v>44342</v>
      </c>
      <c r="B29" s="5">
        <f>Portugues!B29</f>
        <v>50000</v>
      </c>
      <c r="C29" s="6">
        <f>Portugues!C29</f>
        <v>45</v>
      </c>
      <c r="D29" s="7">
        <f>Portugues!D29</f>
        <v>2250000</v>
      </c>
      <c r="E29" s="8">
        <f>Portugues!E29</f>
        <v>38.815171329999998</v>
      </c>
      <c r="F29" s="49">
        <f>Portugues!F29</f>
        <v>950000</v>
      </c>
      <c r="G29" s="8">
        <f>Portugues!G29</f>
        <v>38.930282783488181</v>
      </c>
      <c r="H29" s="49">
        <f>Portugues!H29</f>
        <v>0</v>
      </c>
      <c r="I29" s="9">
        <f>Portugues!I29</f>
        <v>38.815171329999998</v>
      </c>
      <c r="J29" s="10">
        <f>Portugues!J29</f>
        <v>2.9656304363447146E-3</v>
      </c>
      <c r="K29" s="10">
        <f>Portugues!K29</f>
        <v>0</v>
      </c>
      <c r="L29" s="11">
        <f>Portugues!L29</f>
        <v>5755.5726744091371</v>
      </c>
      <c r="M29" s="11">
        <f>Portugues!M29</f>
        <v>0</v>
      </c>
      <c r="N29" s="12">
        <f>Portugues!N29</f>
        <v>1946514.139174409</v>
      </c>
      <c r="O29" s="12">
        <f>Portugues!O29</f>
        <v>1940758.5665</v>
      </c>
      <c r="P29" s="12">
        <f>Portugues!P29</f>
        <v>-303485.86082559102</v>
      </c>
      <c r="Q29" s="12">
        <f>Portugues!Q29</f>
        <v>309241.43350000004</v>
      </c>
    </row>
    <row r="30" spans="1:17" s="42" customFormat="1" ht="12.75" x14ac:dyDescent="0.2">
      <c r="A30" s="17">
        <v>44343</v>
      </c>
      <c r="B30" s="5">
        <f>Portugues!B30</f>
        <v>50000</v>
      </c>
      <c r="C30" s="6">
        <f>Portugues!C30</f>
        <v>43</v>
      </c>
      <c r="D30" s="7">
        <f>Portugues!D30</f>
        <v>2150000</v>
      </c>
      <c r="E30" s="8">
        <f>Portugues!E30</f>
        <v>39.05587645</v>
      </c>
      <c r="F30" s="49">
        <f>Portugues!F30</f>
        <v>900000</v>
      </c>
      <c r="G30" s="8">
        <f>Portugues!G30</f>
        <v>39.164609086251119</v>
      </c>
      <c r="H30" s="49">
        <f>Portugues!H30</f>
        <v>0</v>
      </c>
      <c r="I30" s="9">
        <f>Portugues!I30</f>
        <v>39.05587645</v>
      </c>
      <c r="J30" s="10">
        <f>Portugues!J30</f>
        <v>2.7840275557590049E-3</v>
      </c>
      <c r="K30" s="10">
        <f>Portugues!K30</f>
        <v>0</v>
      </c>
      <c r="L30" s="11">
        <f>Portugues!L30</f>
        <v>5436.6318125559583</v>
      </c>
      <c r="M30" s="11">
        <f>Portugues!M30</f>
        <v>0</v>
      </c>
      <c r="N30" s="12">
        <f>Portugues!N30</f>
        <v>1958230.454312556</v>
      </c>
      <c r="O30" s="12">
        <f>Portugues!O30</f>
        <v>1952793.8225</v>
      </c>
      <c r="P30" s="12">
        <f>Portugues!P30</f>
        <v>-191769.54568744404</v>
      </c>
      <c r="Q30" s="12">
        <f>Portugues!Q30</f>
        <v>197206.17749999999</v>
      </c>
    </row>
    <row r="31" spans="1:17" s="42" customFormat="1" ht="12.75" x14ac:dyDescent="0.2">
      <c r="A31" s="17">
        <v>44344</v>
      </c>
      <c r="B31" s="5">
        <f>Portugues!B31</f>
        <v>50000</v>
      </c>
      <c r="C31" s="6">
        <f>Portugues!C31</f>
        <v>41</v>
      </c>
      <c r="D31" s="7">
        <f>Portugues!D31</f>
        <v>2050000</v>
      </c>
      <c r="E31" s="8">
        <f>Portugues!E31</f>
        <v>35.636109349999998</v>
      </c>
      <c r="F31" s="49">
        <f>Portugues!F31</f>
        <v>6400000</v>
      </c>
      <c r="G31" s="8">
        <f>Portugues!G31</f>
        <v>35.799804351911881</v>
      </c>
      <c r="H31" s="49">
        <f>Portugues!H31</f>
        <v>0</v>
      </c>
      <c r="I31" s="9">
        <f>Portugues!I31</f>
        <v>35.636109349999998</v>
      </c>
      <c r="J31" s="10">
        <f>Portugues!J31</f>
        <v>4.5935149739314294E-3</v>
      </c>
      <c r="K31" s="10">
        <f>Portugues!K31</f>
        <v>0</v>
      </c>
      <c r="L31" s="11">
        <f>Portugues!L31</f>
        <v>8184.7500955941405</v>
      </c>
      <c r="M31" s="11">
        <f>Portugues!M31</f>
        <v>0</v>
      </c>
      <c r="N31" s="12">
        <f>Portugues!N31</f>
        <v>1789990.217595594</v>
      </c>
      <c r="O31" s="12">
        <f>Portugues!O31</f>
        <v>1781805.4674999998</v>
      </c>
      <c r="P31" s="12">
        <f>Portugues!P31</f>
        <v>-260009.782404406</v>
      </c>
      <c r="Q31" s="12">
        <f>Portugues!Q31</f>
        <v>268194.5325000002</v>
      </c>
    </row>
    <row r="32" spans="1:17" s="41" customFormat="1" ht="12.75" x14ac:dyDescent="0.2">
      <c r="A32" s="17">
        <v>44349</v>
      </c>
      <c r="B32" s="5">
        <f>Portugues!B32</f>
        <v>50000</v>
      </c>
      <c r="C32" s="6">
        <f>Portugues!C32</f>
        <v>40</v>
      </c>
      <c r="D32" s="7">
        <f>Portugues!D32</f>
        <v>2000000</v>
      </c>
      <c r="E32" s="8">
        <f>Portugues!E32</f>
        <v>36.831277319999998</v>
      </c>
      <c r="F32" s="49">
        <f>Portugues!F32</f>
        <v>0</v>
      </c>
      <c r="G32" s="8">
        <f>Portugues!G32</f>
        <v>36.831277319999998</v>
      </c>
      <c r="H32" s="49">
        <f>Portugues!H32</f>
        <v>0</v>
      </c>
      <c r="I32" s="9">
        <f>Portugues!I32</f>
        <v>36.831277319999998</v>
      </c>
      <c r="J32" s="10">
        <f>Portugues!J32</f>
        <v>0</v>
      </c>
      <c r="K32" s="10">
        <f>Portugues!K32</f>
        <v>0</v>
      </c>
      <c r="L32" s="11">
        <f>Portugues!L32</f>
        <v>0</v>
      </c>
      <c r="M32" s="11">
        <f>Portugues!M32</f>
        <v>0</v>
      </c>
      <c r="N32" s="12">
        <f>Portugues!N32</f>
        <v>1841563.8659999999</v>
      </c>
      <c r="O32" s="12">
        <f>Portugues!O32</f>
        <v>1841563.8659999999</v>
      </c>
      <c r="P32" s="12">
        <f>Portugues!P32</f>
        <v>-158436.13400000008</v>
      </c>
      <c r="Q32" s="12">
        <f>Portugues!Q32</f>
        <v>158436.13400000008</v>
      </c>
    </row>
    <row r="33" spans="1:17" s="41" customFormat="1" ht="12.75" x14ac:dyDescent="0.2">
      <c r="A33" s="17">
        <v>44351</v>
      </c>
      <c r="B33" s="5">
        <f>Portugues!B33</f>
        <v>50000</v>
      </c>
      <c r="C33" s="6">
        <f>Portugues!C33</f>
        <v>40</v>
      </c>
      <c r="D33" s="7">
        <f>Portugues!D33</f>
        <v>2000000</v>
      </c>
      <c r="E33" s="8">
        <f>Portugues!E33</f>
        <v>35.780639649999998</v>
      </c>
      <c r="F33" s="49">
        <f>Portugues!F33</f>
        <v>0</v>
      </c>
      <c r="G33" s="8">
        <f>Portugues!G33</f>
        <v>35.780639649999998</v>
      </c>
      <c r="H33" s="49">
        <f>Portugues!H33</f>
        <v>0</v>
      </c>
      <c r="I33" s="9">
        <f>Portugues!I33</f>
        <v>35.780639649999998</v>
      </c>
      <c r="J33" s="10">
        <f>Portugues!J33</f>
        <v>0</v>
      </c>
      <c r="K33" s="10">
        <f>Portugues!K33</f>
        <v>0</v>
      </c>
      <c r="L33" s="11">
        <f>Portugues!L33</f>
        <v>0</v>
      </c>
      <c r="M33" s="11">
        <f>Portugues!M33</f>
        <v>0</v>
      </c>
      <c r="N33" s="12">
        <f>Portugues!N33</f>
        <v>1789031.9824999999</v>
      </c>
      <c r="O33" s="12">
        <f>Portugues!O33</f>
        <v>1789031.9824999999</v>
      </c>
      <c r="P33" s="12">
        <f>Portugues!P33</f>
        <v>-210968.01750000007</v>
      </c>
      <c r="Q33" s="12">
        <f>Portugues!Q33</f>
        <v>210968.01750000007</v>
      </c>
    </row>
    <row r="34" spans="1:17" s="41" customFormat="1" ht="12.75" x14ac:dyDescent="0.2">
      <c r="A34" s="17">
        <v>44354</v>
      </c>
      <c r="B34" s="5">
        <f>Portugues!B34</f>
        <v>50000</v>
      </c>
      <c r="C34" s="6">
        <f>Portugues!C34</f>
        <v>40</v>
      </c>
      <c r="D34" s="7">
        <f>Portugues!D34</f>
        <v>2000000</v>
      </c>
      <c r="E34" s="8">
        <f>Portugues!E34</f>
        <v>34.532902999999997</v>
      </c>
      <c r="F34" s="49">
        <f>Portugues!F34</f>
        <v>0</v>
      </c>
      <c r="G34" s="8">
        <f>Portugues!G34</f>
        <v>34.532902999999997</v>
      </c>
      <c r="H34" s="49">
        <f>Portugues!H34</f>
        <v>50000</v>
      </c>
      <c r="I34" s="9">
        <f>Portugues!I34</f>
        <v>34.324314800000003</v>
      </c>
      <c r="J34" s="10">
        <f>Portugues!J34</f>
        <v>0</v>
      </c>
      <c r="K34" s="10">
        <f>Portugues!K34</f>
        <v>6.0402741119098538E-3</v>
      </c>
      <c r="L34" s="11">
        <f>Portugues!L34</f>
        <v>0</v>
      </c>
      <c r="M34" s="11">
        <f>Portugues!M34</f>
        <v>10429.409999999705</v>
      </c>
      <c r="N34" s="12">
        <f>Portugues!N34</f>
        <v>1726645.15</v>
      </c>
      <c r="O34" s="12">
        <f>Portugues!O34</f>
        <v>1716215.7400000002</v>
      </c>
      <c r="P34" s="12">
        <f>Portugues!P34</f>
        <v>-273354.85000000009</v>
      </c>
      <c r="Q34" s="12">
        <f>Portugues!Q34</f>
        <v>283784.25999999978</v>
      </c>
    </row>
    <row r="35" spans="1:17" s="40" customFormat="1" ht="12.75" x14ac:dyDescent="0.2">
      <c r="A35" s="17">
        <v>44355</v>
      </c>
      <c r="B35" s="5">
        <f>Portugues!B35</f>
        <v>50000</v>
      </c>
      <c r="C35" s="6">
        <f>Portugues!C35</f>
        <v>37</v>
      </c>
      <c r="D35" s="7">
        <f>Portugues!D35</f>
        <v>1850000</v>
      </c>
      <c r="E35" s="8">
        <f>Portugues!E35</f>
        <v>31.750173199999999</v>
      </c>
      <c r="F35" s="49">
        <f>Portugues!F35</f>
        <v>800000</v>
      </c>
      <c r="G35" s="8">
        <f>Portugues!G35</f>
        <v>31.776195211972929</v>
      </c>
      <c r="H35" s="49">
        <f>Portugues!H35</f>
        <v>0</v>
      </c>
      <c r="I35" s="9">
        <f>Portugues!I35</f>
        <v>31.750173199999999</v>
      </c>
      <c r="J35" s="10">
        <f>Portugues!J35</f>
        <v>8.1958645734034655E-4</v>
      </c>
      <c r="K35" s="10">
        <f>Portugues!K35</f>
        <v>0</v>
      </c>
      <c r="L35" s="11">
        <f>Portugues!L35</f>
        <v>1301.1005986465207</v>
      </c>
      <c r="M35" s="11">
        <f>Portugues!M35</f>
        <v>0</v>
      </c>
      <c r="N35" s="12">
        <f>Portugues!N35</f>
        <v>1588809.7605986465</v>
      </c>
      <c r="O35" s="12">
        <f>Portugues!O35</f>
        <v>1587508.66</v>
      </c>
      <c r="P35" s="12">
        <f>Portugues!P35</f>
        <v>-261190.23940135352</v>
      </c>
      <c r="Q35" s="12">
        <f>Portugues!Q35</f>
        <v>262491.34000000008</v>
      </c>
    </row>
    <row r="36" spans="1:17" s="40" customFormat="1" ht="12.75" x14ac:dyDescent="0.2">
      <c r="A36" s="17">
        <v>44356</v>
      </c>
      <c r="B36" s="5">
        <f>Portugues!B36</f>
        <v>50000</v>
      </c>
      <c r="C36" s="6">
        <f>Portugues!C36</f>
        <v>37</v>
      </c>
      <c r="D36" s="7">
        <f>Portugues!D36</f>
        <v>1850000</v>
      </c>
      <c r="E36" s="8">
        <f>Portugues!E36</f>
        <v>34.491443060000002</v>
      </c>
      <c r="F36" s="49">
        <f>Portugues!F36</f>
        <v>950000</v>
      </c>
      <c r="G36" s="8">
        <f>Portugues!G36</f>
        <v>34.632790776494645</v>
      </c>
      <c r="H36" s="49">
        <f>Portugues!H36</f>
        <v>0</v>
      </c>
      <c r="I36" s="9">
        <f>Portugues!I36</f>
        <v>34.491443060000002</v>
      </c>
      <c r="J36" s="10">
        <f>Portugues!J36</f>
        <v>4.0980516891902649E-3</v>
      </c>
      <c r="K36" s="10">
        <f>Portugues!K36</f>
        <v>0</v>
      </c>
      <c r="L36" s="11">
        <f>Portugues!L36</f>
        <v>7067.3858247321423</v>
      </c>
      <c r="M36" s="11">
        <f>Portugues!M36</f>
        <v>0</v>
      </c>
      <c r="N36" s="12">
        <f>Portugues!N36</f>
        <v>1731639.5388247322</v>
      </c>
      <c r="O36" s="12">
        <f>Portugues!O36</f>
        <v>1724572.1530000002</v>
      </c>
      <c r="P36" s="12">
        <f>Portugues!P36</f>
        <v>-118360.46117526782</v>
      </c>
      <c r="Q36" s="12">
        <f>Portugues!Q36</f>
        <v>125427.84699999983</v>
      </c>
    </row>
    <row r="37" spans="1:17" s="40" customFormat="1" ht="12.75" x14ac:dyDescent="0.2">
      <c r="A37" s="17">
        <v>44357</v>
      </c>
      <c r="B37" s="5">
        <f>Portugues!B37</f>
        <v>50000</v>
      </c>
      <c r="C37" s="6">
        <f>Portugues!C37</f>
        <v>40</v>
      </c>
      <c r="D37" s="7">
        <f>Portugues!D37</f>
        <v>2000000</v>
      </c>
      <c r="E37" s="8">
        <f>Portugues!E37</f>
        <v>34.397591009999999</v>
      </c>
      <c r="F37" s="49">
        <f>Portugues!F37</f>
        <v>50000</v>
      </c>
      <c r="G37" s="8">
        <f>Portugues!G37</f>
        <v>34.462620297287735</v>
      </c>
      <c r="H37" s="49">
        <f>Portugues!H37</f>
        <v>0</v>
      </c>
      <c r="I37" s="9">
        <f>Portugues!I37</f>
        <v>34.397591009999999</v>
      </c>
      <c r="J37" s="10">
        <f>Portugues!J37</f>
        <v>1.890518649077217E-3</v>
      </c>
      <c r="K37" s="10">
        <f>Portugues!K37</f>
        <v>0</v>
      </c>
      <c r="L37" s="11">
        <f>Portugues!L37</f>
        <v>3251.4643643867912</v>
      </c>
      <c r="M37" s="11">
        <f>Portugues!M37</f>
        <v>0</v>
      </c>
      <c r="N37" s="12">
        <f>Portugues!N37</f>
        <v>1723131.0148643868</v>
      </c>
      <c r="O37" s="12">
        <f>Portugues!O37</f>
        <v>1719879.5504999999</v>
      </c>
      <c r="P37" s="12">
        <f>Portugues!P37</f>
        <v>-276868.98513561324</v>
      </c>
      <c r="Q37" s="12">
        <f>Portugues!Q37</f>
        <v>280120.4495000001</v>
      </c>
    </row>
    <row r="38" spans="1:17" s="40" customFormat="1" ht="12.75" x14ac:dyDescent="0.2">
      <c r="A38" s="17">
        <v>44358</v>
      </c>
      <c r="B38" s="5">
        <f>Portugues!B38</f>
        <v>50000</v>
      </c>
      <c r="C38" s="6">
        <f>Portugues!C38</f>
        <v>39</v>
      </c>
      <c r="D38" s="7">
        <f>Portugues!D38</f>
        <v>1950000</v>
      </c>
      <c r="E38" s="8">
        <f>Portugues!E38</f>
        <v>34.572057119999997</v>
      </c>
      <c r="F38" s="49">
        <f>Portugues!F38</f>
        <v>100000</v>
      </c>
      <c r="G38" s="8">
        <f>Portugues!G38</f>
        <v>34.638520194824082</v>
      </c>
      <c r="H38" s="49">
        <f>Portugues!H38</f>
        <v>0</v>
      </c>
      <c r="I38" s="9">
        <f>Portugues!I38</f>
        <v>34.572057119999997</v>
      </c>
      <c r="J38" s="10">
        <f>Portugues!J38</f>
        <v>1.922450683029686E-3</v>
      </c>
      <c r="K38" s="10">
        <f>Portugues!K38</f>
        <v>0</v>
      </c>
      <c r="L38" s="11">
        <f>Portugues!L38</f>
        <v>3323.1537412042658</v>
      </c>
      <c r="M38" s="11">
        <f>Portugues!M38</f>
        <v>0</v>
      </c>
      <c r="N38" s="12">
        <f>Portugues!N38</f>
        <v>1731926.0097412041</v>
      </c>
      <c r="O38" s="12">
        <f>Portugues!O38</f>
        <v>1728602.8559999999</v>
      </c>
      <c r="P38" s="12">
        <f>Portugues!P38</f>
        <v>-218073.99025879591</v>
      </c>
      <c r="Q38" s="12">
        <f>Portugues!Q38</f>
        <v>221397.14400000009</v>
      </c>
    </row>
    <row r="39" spans="1:17" s="40" customFormat="1" ht="12.75" x14ac:dyDescent="0.2">
      <c r="A39" s="17">
        <v>44361</v>
      </c>
      <c r="B39" s="5">
        <f>Portugues!B39</f>
        <v>50000</v>
      </c>
      <c r="C39" s="6">
        <f>Portugues!C39</f>
        <v>40</v>
      </c>
      <c r="D39" s="7">
        <f>Portugues!D39</f>
        <v>2000000</v>
      </c>
      <c r="E39" s="8">
        <f>Portugues!E39</f>
        <v>36.575323640000001</v>
      </c>
      <c r="F39" s="49">
        <f>Portugues!F39</f>
        <v>0</v>
      </c>
      <c r="G39" s="8">
        <f>Portugues!G39</f>
        <v>36.575323640000001</v>
      </c>
      <c r="H39" s="49">
        <f>Portugues!H39</f>
        <v>0</v>
      </c>
      <c r="I39" s="9">
        <f>Portugues!I39</f>
        <v>36.575323640000001</v>
      </c>
      <c r="J39" s="10">
        <f>Portugues!J39</f>
        <v>0</v>
      </c>
      <c r="K39" s="10">
        <f>Portugues!K39</f>
        <v>0</v>
      </c>
      <c r="L39" s="11">
        <f>Portugues!L39</f>
        <v>0</v>
      </c>
      <c r="M39" s="11">
        <f>Portugues!M39</f>
        <v>0</v>
      </c>
      <c r="N39" s="12">
        <f>Portugues!N39</f>
        <v>1828766.182</v>
      </c>
      <c r="O39" s="12">
        <f>Portugues!O39</f>
        <v>1828766.182</v>
      </c>
      <c r="P39" s="12">
        <f>Portugues!P39</f>
        <v>-171233.81799999997</v>
      </c>
      <c r="Q39" s="12">
        <f>Portugues!Q39</f>
        <v>171233.81799999997</v>
      </c>
    </row>
    <row r="40" spans="1:17" s="38" customFormat="1" ht="12.75" x14ac:dyDescent="0.2">
      <c r="A40" s="17">
        <v>44362</v>
      </c>
      <c r="B40" s="5">
        <f>Portugues!B40</f>
        <v>50000</v>
      </c>
      <c r="C40" s="6">
        <f>Portugues!C40</f>
        <v>41</v>
      </c>
      <c r="D40" s="7">
        <f>Portugues!D40</f>
        <v>2050000</v>
      </c>
      <c r="E40" s="8">
        <f>Portugues!E40</f>
        <v>37.126409189999997</v>
      </c>
      <c r="F40" s="49">
        <f>Portugues!F40</f>
        <v>0</v>
      </c>
      <c r="G40" s="8">
        <f>Portugues!G40</f>
        <v>37.126409189999997</v>
      </c>
      <c r="H40" s="49">
        <f>Portugues!H40</f>
        <v>0</v>
      </c>
      <c r="I40" s="9">
        <f>Portugues!I40</f>
        <v>37.126409189999997</v>
      </c>
      <c r="J40" s="10">
        <f>Portugues!J40</f>
        <v>0</v>
      </c>
      <c r="K40" s="10">
        <f>Portugues!K40</f>
        <v>0</v>
      </c>
      <c r="L40" s="11">
        <f>Portugues!L40</f>
        <v>0</v>
      </c>
      <c r="M40" s="11">
        <f>Portugues!M40</f>
        <v>0</v>
      </c>
      <c r="N40" s="12">
        <f>Portugues!N40</f>
        <v>1856320.4594999999</v>
      </c>
      <c r="O40" s="12">
        <f>Portugues!O40</f>
        <v>1856320.4594999999</v>
      </c>
      <c r="P40" s="12">
        <f>Portugues!P40</f>
        <v>-193679.54050000012</v>
      </c>
      <c r="Q40" s="12">
        <f>Portugues!Q40</f>
        <v>193679.54050000012</v>
      </c>
    </row>
    <row r="41" spans="1:17" s="39" customFormat="1" ht="12.75" x14ac:dyDescent="0.2">
      <c r="A41" s="17">
        <v>44363</v>
      </c>
      <c r="B41" s="5">
        <f>Portugues!B41</f>
        <v>50000</v>
      </c>
      <c r="C41" s="6">
        <f>Portugues!C41</f>
        <v>40</v>
      </c>
      <c r="D41" s="7">
        <f>Portugues!D41</f>
        <v>2000000</v>
      </c>
      <c r="E41" s="8">
        <f>Portugues!E41</f>
        <v>35.307092109999999</v>
      </c>
      <c r="F41" s="49">
        <f>Portugues!F41</f>
        <v>0</v>
      </c>
      <c r="G41" s="8">
        <f>Portugues!G41</f>
        <v>35.307092109999999</v>
      </c>
      <c r="H41" s="49">
        <f>Portugues!H41</f>
        <v>0</v>
      </c>
      <c r="I41" s="9">
        <f>Portugues!I41</f>
        <v>35.307092109999999</v>
      </c>
      <c r="J41" s="10">
        <f>Portugues!J41</f>
        <v>0</v>
      </c>
      <c r="K41" s="10">
        <f>Portugues!K41</f>
        <v>0</v>
      </c>
      <c r="L41" s="11">
        <f>Portugues!L41</f>
        <v>0</v>
      </c>
      <c r="M41" s="11">
        <f>Portugues!M41</f>
        <v>0</v>
      </c>
      <c r="N41" s="12">
        <f>Portugues!N41</f>
        <v>1765354.6055000001</v>
      </c>
      <c r="O41" s="12">
        <f>Portugues!O41</f>
        <v>1765354.6055000001</v>
      </c>
      <c r="P41" s="12">
        <f>Portugues!P41</f>
        <v>-234645.39449999994</v>
      </c>
      <c r="Q41" s="12">
        <f>Portugues!Q41</f>
        <v>234645.39449999994</v>
      </c>
    </row>
    <row r="42" spans="1:17" s="39" customFormat="1" ht="12.75" x14ac:dyDescent="0.2">
      <c r="A42" s="17">
        <v>44364</v>
      </c>
      <c r="B42" s="5">
        <f>Portugues!B42</f>
        <v>50000</v>
      </c>
      <c r="C42" s="6">
        <f>Portugues!C42</f>
        <v>40</v>
      </c>
      <c r="D42" s="7">
        <f>Portugues!D42</f>
        <v>2000000</v>
      </c>
      <c r="E42" s="8">
        <f>Portugues!E42</f>
        <v>34.047977879999998</v>
      </c>
      <c r="F42" s="49">
        <f>Portugues!F42</f>
        <v>200000</v>
      </c>
      <c r="G42" s="8">
        <f>Portugues!G42</f>
        <v>34.147618026792898</v>
      </c>
      <c r="H42" s="49">
        <f>Portugues!H42</f>
        <v>0</v>
      </c>
      <c r="I42" s="9">
        <f>Portugues!I42</f>
        <v>34.047977879999998</v>
      </c>
      <c r="J42" s="10">
        <f>Portugues!J42</f>
        <v>2.9264629795072122E-3</v>
      </c>
      <c r="K42" s="10">
        <f>Portugues!K42</f>
        <v>0</v>
      </c>
      <c r="L42" s="11">
        <f>Portugues!L42</f>
        <v>4982.0073396450225</v>
      </c>
      <c r="M42" s="11">
        <f>Portugues!M42</f>
        <v>0</v>
      </c>
      <c r="N42" s="12">
        <f>Portugues!N42</f>
        <v>1707380.9013396448</v>
      </c>
      <c r="O42" s="12">
        <f>Portugues!O42</f>
        <v>1702398.8939999999</v>
      </c>
      <c r="P42" s="12">
        <f>Portugues!P42</f>
        <v>-292619.0986603552</v>
      </c>
      <c r="Q42" s="12">
        <f>Portugues!Q42</f>
        <v>297601.10600000015</v>
      </c>
    </row>
    <row r="43" spans="1:17" s="39" customFormat="1" ht="12.75" x14ac:dyDescent="0.2">
      <c r="A43" s="17">
        <v>44365</v>
      </c>
      <c r="B43" s="5">
        <f>Portugues!B43</f>
        <v>50000</v>
      </c>
      <c r="C43" s="6">
        <f>Portugues!C43</f>
        <v>38</v>
      </c>
      <c r="D43" s="7">
        <f>Portugues!D43</f>
        <v>1900000</v>
      </c>
      <c r="E43" s="8">
        <f>Portugues!E43</f>
        <v>31.917895189999999</v>
      </c>
      <c r="F43" s="49">
        <f>Portugues!F43</f>
        <v>0</v>
      </c>
      <c r="G43" s="8">
        <f>Portugues!G43</f>
        <v>31.917895189999999</v>
      </c>
      <c r="H43" s="49">
        <f>Portugues!H43</f>
        <v>0</v>
      </c>
      <c r="I43" s="9">
        <f>Portugues!I43</f>
        <v>31.917895189999999</v>
      </c>
      <c r="J43" s="10">
        <f>Portugues!J43</f>
        <v>0</v>
      </c>
      <c r="K43" s="10">
        <f>Portugues!K43</f>
        <v>0</v>
      </c>
      <c r="L43" s="11">
        <f>Portugues!L43</f>
        <v>0</v>
      </c>
      <c r="M43" s="11">
        <f>Portugues!M43</f>
        <v>0</v>
      </c>
      <c r="N43" s="12">
        <f>Portugues!N43</f>
        <v>1595894.7594999999</v>
      </c>
      <c r="O43" s="12">
        <f>Portugues!O43</f>
        <v>1595894.7594999999</v>
      </c>
      <c r="P43" s="12">
        <f>Portugues!P43</f>
        <v>-304105.24050000007</v>
      </c>
      <c r="Q43" s="12">
        <f>Portugues!Q43</f>
        <v>304105.24050000007</v>
      </c>
    </row>
    <row r="44" spans="1:17" s="39" customFormat="1" ht="12.75" x14ac:dyDescent="0.2">
      <c r="A44" s="17">
        <v>44368</v>
      </c>
      <c r="B44" s="5">
        <f>Portugues!B44</f>
        <v>50000</v>
      </c>
      <c r="C44" s="6">
        <f>Portugues!C44</f>
        <v>33</v>
      </c>
      <c r="D44" s="7">
        <f>Portugues!D44</f>
        <v>1650000</v>
      </c>
      <c r="E44" s="8">
        <f>Portugues!E44</f>
        <v>29.132608789999999</v>
      </c>
      <c r="F44" s="49">
        <f>Portugues!F44</f>
        <v>1250000</v>
      </c>
      <c r="G44" s="8">
        <f>Portugues!G44</f>
        <v>29.273803842557104</v>
      </c>
      <c r="H44" s="49">
        <f>Portugues!H44</f>
        <v>0</v>
      </c>
      <c r="I44" s="9">
        <f>Portugues!I44</f>
        <v>29.132608789999999</v>
      </c>
      <c r="J44" s="10">
        <f>Portugues!J44</f>
        <v>4.8466326368125125E-3</v>
      </c>
      <c r="K44" s="10">
        <f>Portugues!K44</f>
        <v>0</v>
      </c>
      <c r="L44" s="11">
        <f>Portugues!L44</f>
        <v>7059.7526278552532</v>
      </c>
      <c r="M44" s="11">
        <f>Portugues!M44</f>
        <v>0</v>
      </c>
      <c r="N44" s="12">
        <f>Portugues!N44</f>
        <v>1463690.1921278553</v>
      </c>
      <c r="O44" s="12">
        <f>Portugues!O44</f>
        <v>1456630.4394999999</v>
      </c>
      <c r="P44" s="12">
        <f>Portugues!P44</f>
        <v>-186309.80787214474</v>
      </c>
      <c r="Q44" s="12">
        <f>Portugues!Q44</f>
        <v>193369.56050000014</v>
      </c>
    </row>
    <row r="45" spans="1:17" s="39" customFormat="1" ht="12.75" x14ac:dyDescent="0.2">
      <c r="A45" s="17">
        <v>44369</v>
      </c>
      <c r="B45" s="5">
        <f>Portugues!B45</f>
        <v>50000</v>
      </c>
      <c r="C45" s="6">
        <f>Portugues!C45</f>
        <v>31</v>
      </c>
      <c r="D45" s="7">
        <f>Portugues!D45</f>
        <v>1550000</v>
      </c>
      <c r="E45" s="8">
        <f>Portugues!E45</f>
        <v>28.85435141</v>
      </c>
      <c r="F45" s="49">
        <f>Portugues!F45</f>
        <v>3550000</v>
      </c>
      <c r="G45" s="8">
        <f>Portugues!G45</f>
        <v>28.983285054562252</v>
      </c>
      <c r="H45" s="49">
        <f>Portugues!H45</f>
        <v>0</v>
      </c>
      <c r="I45" s="9">
        <f>Portugues!I45</f>
        <v>28.85435141</v>
      </c>
      <c r="J45" s="10">
        <f>Portugues!J45</f>
        <v>4.4684298298789046E-3</v>
      </c>
      <c r="K45" s="10">
        <f>Portugues!K45</f>
        <v>0</v>
      </c>
      <c r="L45" s="11">
        <f>Portugues!L45</f>
        <v>6446.6822281126215</v>
      </c>
      <c r="M45" s="11">
        <f>Portugues!M45</f>
        <v>0</v>
      </c>
      <c r="N45" s="12">
        <f>Portugues!N45</f>
        <v>1449164.2527281125</v>
      </c>
      <c r="O45" s="12">
        <f>Portugues!O45</f>
        <v>1442717.5704999999</v>
      </c>
      <c r="P45" s="12">
        <f>Portugues!P45</f>
        <v>-100835.74727188749</v>
      </c>
      <c r="Q45" s="12">
        <f>Portugues!Q45</f>
        <v>107282.42950000009</v>
      </c>
    </row>
    <row r="46" spans="1:17" s="38" customFormat="1" ht="12.75" x14ac:dyDescent="0.2">
      <c r="A46" s="17">
        <v>44370</v>
      </c>
      <c r="B46" s="5">
        <f>Portugues!B46</f>
        <v>50000</v>
      </c>
      <c r="C46" s="6">
        <f>Portugues!C46</f>
        <v>33</v>
      </c>
      <c r="D46" s="7">
        <f>Portugues!D46</f>
        <v>1650000</v>
      </c>
      <c r="E46" s="8">
        <f>Portugues!E46</f>
        <v>29.088155740000001</v>
      </c>
      <c r="F46" s="49">
        <f>Portugues!F46</f>
        <v>1600000</v>
      </c>
      <c r="G46" s="8">
        <f>Portugues!G46</f>
        <v>29.030542999259143</v>
      </c>
      <c r="H46" s="49">
        <f>Portugues!H46</f>
        <v>0</v>
      </c>
      <c r="I46" s="9">
        <f>Portugues!I46</f>
        <v>29.088155740000001</v>
      </c>
      <c r="J46" s="10">
        <f>Portugues!J46</f>
        <v>-1.9806254221072096E-3</v>
      </c>
      <c r="K46" s="10">
        <f>Portugues!K46</f>
        <v>0</v>
      </c>
      <c r="L46" s="11">
        <f>Portugues!L46</f>
        <v>-2880.6370370428876</v>
      </c>
      <c r="M46" s="11">
        <f>Portugues!M46</f>
        <v>0</v>
      </c>
      <c r="N46" s="12">
        <f>Portugues!N46</f>
        <v>1451527.1499629572</v>
      </c>
      <c r="O46" s="12">
        <f>Portugues!O46</f>
        <v>1454407.787</v>
      </c>
      <c r="P46" s="12">
        <f>Portugues!P46</f>
        <v>-198472.85003704275</v>
      </c>
      <c r="Q46" s="12">
        <f>Portugues!Q46</f>
        <v>195592.21299999999</v>
      </c>
    </row>
    <row r="47" spans="1:17" s="38" customFormat="1" ht="12.75" x14ac:dyDescent="0.2">
      <c r="A47" s="17">
        <v>44371</v>
      </c>
      <c r="B47" s="5">
        <f>Portugues!B47</f>
        <v>50000</v>
      </c>
      <c r="C47" s="6">
        <f>Portugues!C47</f>
        <v>34</v>
      </c>
      <c r="D47" s="7">
        <f>Portugues!D47</f>
        <v>1700000</v>
      </c>
      <c r="E47" s="8">
        <f>Portugues!E47</f>
        <v>30.002979140000001</v>
      </c>
      <c r="F47" s="49">
        <f>Portugues!F47</f>
        <v>0</v>
      </c>
      <c r="G47" s="8">
        <f>Portugues!G47</f>
        <v>30.002979140000001</v>
      </c>
      <c r="H47" s="49">
        <f>Portugues!H47</f>
        <v>0</v>
      </c>
      <c r="I47" s="9">
        <f>Portugues!I47</f>
        <v>30.002979140000001</v>
      </c>
      <c r="J47" s="10">
        <f>Portugues!J47</f>
        <v>0</v>
      </c>
      <c r="K47" s="10">
        <f>Portugues!K47</f>
        <v>0</v>
      </c>
      <c r="L47" s="11">
        <f>Portugues!L47</f>
        <v>0</v>
      </c>
      <c r="M47" s="11">
        <f>Portugues!M47</f>
        <v>0</v>
      </c>
      <c r="N47" s="12">
        <f>Portugues!N47</f>
        <v>1500148.9569999999</v>
      </c>
      <c r="O47" s="12">
        <f>Portugues!O47</f>
        <v>1500148.9569999999</v>
      </c>
      <c r="P47" s="12">
        <f>Portugues!P47</f>
        <v>-199851.04300000006</v>
      </c>
      <c r="Q47" s="12">
        <f>Portugues!Q47</f>
        <v>199851.04300000006</v>
      </c>
    </row>
    <row r="48" spans="1:17" s="38" customFormat="1" ht="12.75" x14ac:dyDescent="0.2">
      <c r="A48" s="17">
        <v>44372</v>
      </c>
      <c r="B48" s="5">
        <f>Portugues!B48</f>
        <v>50000</v>
      </c>
      <c r="C48" s="6">
        <f>Portugues!C48</f>
        <v>32</v>
      </c>
      <c r="D48" s="7">
        <f>Portugues!D48</f>
        <v>1600000</v>
      </c>
      <c r="E48" s="8">
        <f>Portugues!E48</f>
        <v>27.862588760000001</v>
      </c>
      <c r="F48" s="49">
        <f>Portugues!F48</f>
        <v>0</v>
      </c>
      <c r="G48" s="8">
        <f>Portugues!G48</f>
        <v>27.862588760000001</v>
      </c>
      <c r="H48" s="49">
        <f>Portugues!H48</f>
        <v>0</v>
      </c>
      <c r="I48" s="9">
        <f>Portugues!I48</f>
        <v>27.862588760000001</v>
      </c>
      <c r="J48" s="10">
        <f>Portugues!J48</f>
        <v>0</v>
      </c>
      <c r="K48" s="10">
        <f>Portugues!K48</f>
        <v>0</v>
      </c>
      <c r="L48" s="11">
        <f>Portugues!L48</f>
        <v>0</v>
      </c>
      <c r="M48" s="11">
        <f>Portugues!M48</f>
        <v>0</v>
      </c>
      <c r="N48" s="12">
        <f>Portugues!N48</f>
        <v>1393129.4380000001</v>
      </c>
      <c r="O48" s="12">
        <f>Portugues!O48</f>
        <v>1393129.4380000001</v>
      </c>
      <c r="P48" s="12">
        <f>Portugues!P48</f>
        <v>-206870.56199999992</v>
      </c>
      <c r="Q48" s="12">
        <f>Portugues!Q48</f>
        <v>206870.56199999992</v>
      </c>
    </row>
    <row r="49" spans="1:17" s="38" customFormat="1" ht="12.75" x14ac:dyDescent="0.2">
      <c r="A49" s="17">
        <v>44375</v>
      </c>
      <c r="B49" s="5">
        <f>Portugues!B49</f>
        <v>50000</v>
      </c>
      <c r="C49" s="6">
        <f>Portugues!C49</f>
        <v>33</v>
      </c>
      <c r="D49" s="7">
        <f>Portugues!D49</f>
        <v>1650000</v>
      </c>
      <c r="E49" s="8">
        <f>Portugues!E49</f>
        <v>30.022740859999999</v>
      </c>
      <c r="F49" s="49">
        <f>Portugues!F49</f>
        <v>950000</v>
      </c>
      <c r="G49" s="8">
        <f>Portugues!G49</f>
        <v>30.140822291927893</v>
      </c>
      <c r="H49" s="49">
        <f>Portugues!H49</f>
        <v>0</v>
      </c>
      <c r="I49" s="9">
        <f>Portugues!I49</f>
        <v>30.022740859999999</v>
      </c>
      <c r="J49" s="10">
        <f>Portugues!J49</f>
        <v>3.9330663538856671E-3</v>
      </c>
      <c r="K49" s="10">
        <f>Portugues!K49</f>
        <v>0</v>
      </c>
      <c r="L49" s="11">
        <f>Portugues!L49</f>
        <v>5904.0715963947214</v>
      </c>
      <c r="M49" s="11">
        <f>Portugues!M49</f>
        <v>0</v>
      </c>
      <c r="N49" s="12">
        <f>Portugues!N49</f>
        <v>1507041.1145963946</v>
      </c>
      <c r="O49" s="12">
        <f>Portugues!O49</f>
        <v>1501137.0430000001</v>
      </c>
      <c r="P49" s="12">
        <f>Portugues!P49</f>
        <v>-142958.88540360541</v>
      </c>
      <c r="Q49" s="12">
        <f>Portugues!Q49</f>
        <v>148862.95699999994</v>
      </c>
    </row>
    <row r="50" spans="1:17" s="35" customFormat="1" ht="12.75" x14ac:dyDescent="0.2">
      <c r="A50" s="17">
        <v>44376</v>
      </c>
      <c r="B50" s="5">
        <f>Portugues!B50</f>
        <v>50000</v>
      </c>
      <c r="C50" s="6">
        <f>Portugues!C50</f>
        <v>33</v>
      </c>
      <c r="D50" s="7">
        <f>Portugues!D50</f>
        <v>1650000</v>
      </c>
      <c r="E50" s="8">
        <f>Portugues!E50</f>
        <v>31.917151669999999</v>
      </c>
      <c r="F50" s="49">
        <f>Portugues!F50</f>
        <v>0</v>
      </c>
      <c r="G50" s="8">
        <f>Portugues!G50</f>
        <v>31.917151669999999</v>
      </c>
      <c r="H50" s="49">
        <f>Portugues!H50</f>
        <v>0</v>
      </c>
      <c r="I50" s="9">
        <f>Portugues!I50</f>
        <v>31.917151669999999</v>
      </c>
      <c r="J50" s="10">
        <f>Portugues!J50</f>
        <v>0</v>
      </c>
      <c r="K50" s="10">
        <f>Portugues!K50</f>
        <v>0</v>
      </c>
      <c r="L50" s="11">
        <f>Portugues!L50</f>
        <v>0</v>
      </c>
      <c r="M50" s="11">
        <f>Portugues!M50</f>
        <v>0</v>
      </c>
      <c r="N50" s="12">
        <f>Portugues!N50</f>
        <v>1595857.5834999999</v>
      </c>
      <c r="O50" s="12">
        <f>Portugues!O50</f>
        <v>1595857.5834999999</v>
      </c>
      <c r="P50" s="12">
        <f>Portugues!P50</f>
        <v>-54142.41650000005</v>
      </c>
      <c r="Q50" s="12">
        <f>Portugues!Q50</f>
        <v>54142.41650000005</v>
      </c>
    </row>
    <row r="51" spans="1:17" s="35" customFormat="1" ht="12.75" x14ac:dyDescent="0.2">
      <c r="A51" s="17">
        <v>44377</v>
      </c>
      <c r="B51" s="5">
        <f>Portugues!B51</f>
        <v>50000</v>
      </c>
      <c r="C51" s="6">
        <f>Portugues!C51</f>
        <v>34</v>
      </c>
      <c r="D51" s="7">
        <f>Portugues!D51</f>
        <v>1700000</v>
      </c>
      <c r="E51" s="8">
        <f>Portugues!E51</f>
        <v>31.21068494</v>
      </c>
      <c r="F51" s="49">
        <f>Portugues!F51</f>
        <v>0</v>
      </c>
      <c r="G51" s="8">
        <f>Portugues!G51</f>
        <v>31.21068494</v>
      </c>
      <c r="H51" s="49">
        <f>Portugues!H51</f>
        <v>0</v>
      </c>
      <c r="I51" s="9">
        <f>Portugues!I51</f>
        <v>31.21068494</v>
      </c>
      <c r="J51" s="10">
        <f>Portugues!J51</f>
        <v>0</v>
      </c>
      <c r="K51" s="10">
        <f>Portugues!K51</f>
        <v>0</v>
      </c>
      <c r="L51" s="11">
        <f>Portugues!L51</f>
        <v>0</v>
      </c>
      <c r="M51" s="11">
        <f>Portugues!M51</f>
        <v>0</v>
      </c>
      <c r="N51" s="12">
        <f>Portugues!N51</f>
        <v>1560534.247</v>
      </c>
      <c r="O51" s="12">
        <f>Portugues!O51</f>
        <v>1560534.247</v>
      </c>
      <c r="P51" s="12">
        <f>Portugues!P51</f>
        <v>-139465.75300000003</v>
      </c>
      <c r="Q51" s="12">
        <f>Portugues!Q51</f>
        <v>139465.75300000003</v>
      </c>
    </row>
    <row r="52" spans="1:17" s="35" customFormat="1" ht="12.75" x14ac:dyDescent="0.2">
      <c r="A52" s="17">
        <v>44378</v>
      </c>
      <c r="B52" s="5">
        <f>Portugues!B52</f>
        <v>50000</v>
      </c>
      <c r="C52" s="6">
        <f>Portugues!C52</f>
        <v>33</v>
      </c>
      <c r="D52" s="7">
        <f>Portugues!D52</f>
        <v>1650000</v>
      </c>
      <c r="E52" s="8">
        <f>Portugues!E52</f>
        <v>30.30286461</v>
      </c>
      <c r="F52" s="49">
        <f>Portugues!F52</f>
        <v>0</v>
      </c>
      <c r="G52" s="8">
        <f>Portugues!G52</f>
        <v>30.30286461</v>
      </c>
      <c r="H52" s="49">
        <f>Portugues!H52</f>
        <v>0</v>
      </c>
      <c r="I52" s="9">
        <f>Portugues!I52</f>
        <v>30.30286461</v>
      </c>
      <c r="J52" s="10">
        <f>Portugues!J52</f>
        <v>0</v>
      </c>
      <c r="K52" s="10">
        <f>Portugues!K52</f>
        <v>0</v>
      </c>
      <c r="L52" s="11">
        <f>Portugues!L52</f>
        <v>0</v>
      </c>
      <c r="M52" s="11">
        <f>Portugues!M52</f>
        <v>0</v>
      </c>
      <c r="N52" s="12">
        <f>Portugues!N52</f>
        <v>1515143.2305000001</v>
      </c>
      <c r="O52" s="12">
        <f>Portugues!O52</f>
        <v>1515143.2305000001</v>
      </c>
      <c r="P52" s="12">
        <f>Portugues!P52</f>
        <v>-134856.76949999994</v>
      </c>
      <c r="Q52" s="12">
        <f>Portugues!Q52</f>
        <v>134856.76949999994</v>
      </c>
    </row>
    <row r="53" spans="1:17" s="35" customFormat="1" ht="12.75" x14ac:dyDescent="0.2">
      <c r="A53" s="17">
        <v>44379</v>
      </c>
      <c r="B53" s="5">
        <f>Portugues!B53</f>
        <v>50000</v>
      </c>
      <c r="C53" s="6">
        <f>Portugues!C53</f>
        <v>33</v>
      </c>
      <c r="D53" s="7">
        <f>Portugues!D53</f>
        <v>1650000</v>
      </c>
      <c r="E53" s="8">
        <f>Portugues!E53</f>
        <v>30.164046720000002</v>
      </c>
      <c r="F53" s="49">
        <f>Portugues!F53</f>
        <v>0</v>
      </c>
      <c r="G53" s="8">
        <f>Portugues!G53</f>
        <v>30.164046720000002</v>
      </c>
      <c r="H53" s="49">
        <f>Portugues!H53</f>
        <v>0</v>
      </c>
      <c r="I53" s="9">
        <f>Portugues!I53</f>
        <v>30.164046720000002</v>
      </c>
      <c r="J53" s="10">
        <f>Portugues!J53</f>
        <v>0</v>
      </c>
      <c r="K53" s="10">
        <f>Portugues!K53</f>
        <v>0</v>
      </c>
      <c r="L53" s="11">
        <f>Portugues!L53</f>
        <v>0</v>
      </c>
      <c r="M53" s="11">
        <f>Portugues!M53</f>
        <v>0</v>
      </c>
      <c r="N53" s="12">
        <f>Portugues!N53</f>
        <v>1508202.3360000001</v>
      </c>
      <c r="O53" s="12">
        <f>Portugues!O53</f>
        <v>1508202.3360000001</v>
      </c>
      <c r="P53" s="12">
        <f>Portugues!P53</f>
        <v>-141797.66399999987</v>
      </c>
      <c r="Q53" s="12">
        <f>Portugues!Q53</f>
        <v>141797.66399999987</v>
      </c>
    </row>
    <row r="54" spans="1:17" s="35" customFormat="1" ht="12.75" x14ac:dyDescent="0.2">
      <c r="A54" s="17">
        <v>44383</v>
      </c>
      <c r="B54" s="5">
        <f>Portugues!B54</f>
        <v>50000</v>
      </c>
      <c r="C54" s="6">
        <f>Portugues!C54</f>
        <v>35</v>
      </c>
      <c r="D54" s="7">
        <f>Portugues!D54</f>
        <v>1750000</v>
      </c>
      <c r="E54" s="8">
        <f>Portugues!E54</f>
        <v>32.488339539999998</v>
      </c>
      <c r="F54" s="49">
        <f>Portugues!F54</f>
        <v>0</v>
      </c>
      <c r="G54" s="8">
        <f>Portugues!G54</f>
        <v>32.488339539999998</v>
      </c>
      <c r="H54" s="49">
        <f>Portugues!H54</f>
        <v>0</v>
      </c>
      <c r="I54" s="9">
        <f>Portugues!I54</f>
        <v>32.488339539999998</v>
      </c>
      <c r="J54" s="10">
        <f>Portugues!J54</f>
        <v>0</v>
      </c>
      <c r="K54" s="10">
        <f>Portugues!K54</f>
        <v>0</v>
      </c>
      <c r="L54" s="11">
        <f>Portugues!L54</f>
        <v>0</v>
      </c>
      <c r="M54" s="11">
        <f>Portugues!M54</f>
        <v>0</v>
      </c>
      <c r="N54" s="12">
        <f>Portugues!N54</f>
        <v>1624416.977</v>
      </c>
      <c r="O54" s="12">
        <f>Portugues!O54</f>
        <v>1624416.977</v>
      </c>
      <c r="P54" s="12">
        <f>Portugues!P54</f>
        <v>-125583.02300000004</v>
      </c>
      <c r="Q54" s="12">
        <f>Portugues!Q54</f>
        <v>125583.02300000004</v>
      </c>
    </row>
    <row r="55" spans="1:17" s="35" customFormat="1" ht="12.75" x14ac:dyDescent="0.2">
      <c r="A55" s="17">
        <v>44384</v>
      </c>
      <c r="B55" s="5">
        <f>Portugues!B55</f>
        <v>50000</v>
      </c>
      <c r="C55" s="6">
        <f>Portugues!C55</f>
        <v>37</v>
      </c>
      <c r="D55" s="7">
        <f>Portugues!D55</f>
        <v>1850000</v>
      </c>
      <c r="E55" s="8">
        <f>Portugues!E55</f>
        <v>33.452135800000001</v>
      </c>
      <c r="F55" s="49">
        <f>Portugues!F55</f>
        <v>0</v>
      </c>
      <c r="G55" s="8">
        <f>Portugues!G55</f>
        <v>33.452135800000001</v>
      </c>
      <c r="H55" s="49">
        <f>Portugues!H55</f>
        <v>0</v>
      </c>
      <c r="I55" s="9">
        <f>Portugues!I55</f>
        <v>33.452135800000001</v>
      </c>
      <c r="J55" s="10">
        <f>Portugues!J55</f>
        <v>0</v>
      </c>
      <c r="K55" s="10">
        <f>Portugues!K55</f>
        <v>0</v>
      </c>
      <c r="L55" s="11">
        <f>Portugues!L55</f>
        <v>0</v>
      </c>
      <c r="M55" s="11">
        <f>Portugues!M55</f>
        <v>0</v>
      </c>
      <c r="N55" s="12">
        <f>Portugues!N55</f>
        <v>1672606.79</v>
      </c>
      <c r="O55" s="12">
        <f>Portugues!O55</f>
        <v>1672606.79</v>
      </c>
      <c r="P55" s="12">
        <f>Portugues!P55</f>
        <v>-177393.20999999996</v>
      </c>
      <c r="Q55" s="12">
        <f>Portugues!Q55</f>
        <v>177393.20999999996</v>
      </c>
    </row>
    <row r="56" spans="1:17" s="35" customFormat="1" ht="12.75" x14ac:dyDescent="0.2">
      <c r="A56" s="17">
        <v>44385</v>
      </c>
      <c r="B56" s="5">
        <f>Portugues!B56</f>
        <v>50000</v>
      </c>
      <c r="C56" s="6">
        <f>Portugues!C56</f>
        <v>35</v>
      </c>
      <c r="D56" s="7">
        <f>Portugues!D56</f>
        <v>1750000</v>
      </c>
      <c r="E56" s="8">
        <f>Portugues!E56</f>
        <v>31.406161480000002</v>
      </c>
      <c r="F56" s="49">
        <f>Portugues!F56</f>
        <v>50000</v>
      </c>
      <c r="G56" s="8">
        <f>Portugues!G56</f>
        <v>31.446411730125867</v>
      </c>
      <c r="H56" s="49">
        <f>Portugues!H56</f>
        <v>0</v>
      </c>
      <c r="I56" s="9">
        <f>Portugues!I56</f>
        <v>31.406161480000002</v>
      </c>
      <c r="J56" s="10">
        <f>Portugues!J56</f>
        <v>1.2816036162680154E-3</v>
      </c>
      <c r="K56" s="10">
        <f>Portugues!K56</f>
        <v>0</v>
      </c>
      <c r="L56" s="11">
        <f>Portugues!L56</f>
        <v>2012.5125062932625</v>
      </c>
      <c r="M56" s="11">
        <f>Portugues!M56</f>
        <v>0</v>
      </c>
      <c r="N56" s="12">
        <f>Portugues!N56</f>
        <v>1572320.5865062934</v>
      </c>
      <c r="O56" s="12">
        <f>Portugues!O56</f>
        <v>1570308.074</v>
      </c>
      <c r="P56" s="12">
        <f>Portugues!P56</f>
        <v>-177679.41349370661</v>
      </c>
      <c r="Q56" s="12">
        <f>Portugues!Q56</f>
        <v>179691.92599999998</v>
      </c>
    </row>
    <row r="57" spans="1:17" s="34" customFormat="1" ht="12.75" x14ac:dyDescent="0.2">
      <c r="A57" s="17">
        <v>44389</v>
      </c>
      <c r="B57" s="5">
        <f>Portugues!B57</f>
        <v>50000</v>
      </c>
      <c r="C57" s="6">
        <f>Portugues!C57</f>
        <v>35</v>
      </c>
      <c r="D57" s="7">
        <f>Portugues!D57</f>
        <v>1750000</v>
      </c>
      <c r="E57" s="8">
        <f>Portugues!E57</f>
        <v>30.472729210000001</v>
      </c>
      <c r="F57" s="49">
        <f>Portugues!F57</f>
        <v>0</v>
      </c>
      <c r="G57" s="8">
        <f>Portugues!G57</f>
        <v>30.472729210000001</v>
      </c>
      <c r="H57" s="49">
        <f>Portugues!H57</f>
        <v>0</v>
      </c>
      <c r="I57" s="9">
        <f>Portugues!I57</f>
        <v>30.472729210000001</v>
      </c>
      <c r="J57" s="10">
        <f>Portugues!J57</f>
        <v>0</v>
      </c>
      <c r="K57" s="10">
        <f>Portugues!K57</f>
        <v>0</v>
      </c>
      <c r="L57" s="11">
        <f>Portugues!L57</f>
        <v>0</v>
      </c>
      <c r="M57" s="11">
        <f>Portugues!M57</f>
        <v>0</v>
      </c>
      <c r="N57" s="12">
        <f>Portugues!N57</f>
        <v>1523636.4605</v>
      </c>
      <c r="O57" s="12">
        <f>Portugues!O57</f>
        <v>1523636.4605</v>
      </c>
      <c r="P57" s="12">
        <f>Portugues!P57</f>
        <v>-226363.53949999996</v>
      </c>
      <c r="Q57" s="12">
        <f>Portugues!Q57</f>
        <v>226363.53949999996</v>
      </c>
    </row>
    <row r="58" spans="1:17" s="34" customFormat="1" ht="12.75" x14ac:dyDescent="0.2">
      <c r="A58" s="17">
        <v>44390</v>
      </c>
      <c r="B58" s="5">
        <f>Portugues!B58</f>
        <v>50000</v>
      </c>
      <c r="C58" s="6">
        <f>Portugues!C58</f>
        <v>34</v>
      </c>
      <c r="D58" s="7">
        <f>Portugues!D58</f>
        <v>1700000</v>
      </c>
      <c r="E58" s="8">
        <f>Portugues!E58</f>
        <v>29.77386203</v>
      </c>
      <c r="F58" s="49">
        <f>Portugues!F58</f>
        <v>300000</v>
      </c>
      <c r="G58" s="8">
        <f>Portugues!G58</f>
        <v>29.873147387762351</v>
      </c>
      <c r="H58" s="49">
        <f>Portugues!H58</f>
        <v>0</v>
      </c>
      <c r="I58" s="9">
        <f>Portugues!I58</f>
        <v>29.77386203</v>
      </c>
      <c r="J58" s="10">
        <f>Portugues!J58</f>
        <v>3.3346482784904399E-3</v>
      </c>
      <c r="K58" s="10">
        <f>Portugues!K58</f>
        <v>0</v>
      </c>
      <c r="L58" s="11">
        <f>Portugues!L58</f>
        <v>4964.2678881175689</v>
      </c>
      <c r="M58" s="11">
        <f>Portugues!M58</f>
        <v>0</v>
      </c>
      <c r="N58" s="12">
        <f>Portugues!N58</f>
        <v>1493657.3693881177</v>
      </c>
      <c r="O58" s="12">
        <f>Portugues!O58</f>
        <v>1488693.1015000001</v>
      </c>
      <c r="P58" s="12">
        <f>Portugues!P58</f>
        <v>-206342.63061188231</v>
      </c>
      <c r="Q58" s="12">
        <f>Portugues!Q58</f>
        <v>211306.89849999989</v>
      </c>
    </row>
    <row r="59" spans="1:17" s="34" customFormat="1" ht="12.75" x14ac:dyDescent="0.2">
      <c r="A59" s="17">
        <v>44391</v>
      </c>
      <c r="B59" s="5">
        <f>Portugues!B59</f>
        <v>50000</v>
      </c>
      <c r="C59" s="6">
        <f>Portugues!C59</f>
        <v>33</v>
      </c>
      <c r="D59" s="7">
        <f>Portugues!D59</f>
        <v>1650000</v>
      </c>
      <c r="E59" s="8">
        <f>Portugues!E59</f>
        <v>29.517282040000001</v>
      </c>
      <c r="F59" s="49">
        <f>Portugues!F59</f>
        <v>1300000</v>
      </c>
      <c r="G59" s="8">
        <f>Portugues!G59</f>
        <v>29.574637386259251</v>
      </c>
      <c r="H59" s="49">
        <f>Portugues!H59</f>
        <v>0</v>
      </c>
      <c r="I59" s="9">
        <f>Portugues!I59</f>
        <v>29.517282040000001</v>
      </c>
      <c r="J59" s="10">
        <f>Portugues!J59</f>
        <v>1.9431106895792625E-3</v>
      </c>
      <c r="K59" s="10">
        <f>Portugues!K59</f>
        <v>0</v>
      </c>
      <c r="L59" s="11">
        <f>Portugues!L59</f>
        <v>2867.7673129624991</v>
      </c>
      <c r="M59" s="11">
        <f>Portugues!M59</f>
        <v>0</v>
      </c>
      <c r="N59" s="12">
        <f>Portugues!N59</f>
        <v>1478731.8693129625</v>
      </c>
      <c r="O59" s="12">
        <f>Portugues!O59</f>
        <v>1475864.102</v>
      </c>
      <c r="P59" s="12">
        <f>Portugues!P59</f>
        <v>-171268.13068703748</v>
      </c>
      <c r="Q59" s="12">
        <f>Portugues!Q59</f>
        <v>174135.89800000004</v>
      </c>
    </row>
    <row r="60" spans="1:17" s="34" customFormat="1" ht="12.75" x14ac:dyDescent="0.2">
      <c r="A60" s="17">
        <v>44392</v>
      </c>
      <c r="B60" s="5">
        <f>Portugues!B60</f>
        <v>50000</v>
      </c>
      <c r="C60" s="6">
        <f>Portugues!C60</f>
        <v>32</v>
      </c>
      <c r="D60" s="7">
        <f>Portugues!D60</f>
        <v>1600000</v>
      </c>
      <c r="E60" s="8">
        <f>Portugues!E60</f>
        <v>28.62777779</v>
      </c>
      <c r="F60" s="49">
        <f>Portugues!F60</f>
        <v>250000</v>
      </c>
      <c r="G60" s="8">
        <f>Portugues!G60</f>
        <v>28.63808258744</v>
      </c>
      <c r="H60" s="49">
        <f>Portugues!H60</f>
        <v>0</v>
      </c>
      <c r="I60" s="9">
        <f>Portugues!I60</f>
        <v>28.62777779</v>
      </c>
      <c r="J60" s="10">
        <f>Portugues!J60</f>
        <v>3.5995799309297005E-4</v>
      </c>
      <c r="K60" s="10">
        <f>Portugues!K60</f>
        <v>0</v>
      </c>
      <c r="L60" s="11">
        <f>Portugues!L60</f>
        <v>515.2398719999951</v>
      </c>
      <c r="M60" s="11">
        <f>Portugues!M60</f>
        <v>0</v>
      </c>
      <c r="N60" s="12">
        <f>Portugues!N60</f>
        <v>1431904.129372</v>
      </c>
      <c r="O60" s="12">
        <f>Portugues!O60</f>
        <v>1431388.8895</v>
      </c>
      <c r="P60" s="12">
        <f>Portugues!P60</f>
        <v>-168095.870628</v>
      </c>
      <c r="Q60" s="12">
        <f>Portugues!Q60</f>
        <v>168611.11049999995</v>
      </c>
    </row>
    <row r="61" spans="1:17" s="34" customFormat="1" ht="12.75" x14ac:dyDescent="0.2">
      <c r="A61" s="17">
        <v>44393</v>
      </c>
      <c r="B61" s="5">
        <f>Portugues!B61</f>
        <v>50000</v>
      </c>
      <c r="C61" s="6">
        <f>Portugues!C61</f>
        <v>31</v>
      </c>
      <c r="D61" s="7">
        <f>Portugues!D61</f>
        <v>1550000</v>
      </c>
      <c r="E61" s="8">
        <f>Portugues!E61</f>
        <v>28.834197540000002</v>
      </c>
      <c r="F61" s="49">
        <f>Portugues!F61</f>
        <v>0</v>
      </c>
      <c r="G61" s="8">
        <f>Portugues!G61</f>
        <v>28.834197540000002</v>
      </c>
      <c r="H61" s="49">
        <f>Portugues!H61</f>
        <v>0</v>
      </c>
      <c r="I61" s="9">
        <f>Portugues!I61</f>
        <v>28.834197540000002</v>
      </c>
      <c r="J61" s="10">
        <f>Portugues!J61</f>
        <v>0</v>
      </c>
      <c r="K61" s="10">
        <f>Portugues!K61</f>
        <v>0</v>
      </c>
      <c r="L61" s="11">
        <f>Portugues!L61</f>
        <v>0</v>
      </c>
      <c r="M61" s="11">
        <f>Portugues!M61</f>
        <v>0</v>
      </c>
      <c r="N61" s="12">
        <f>Portugues!N61</f>
        <v>1441709.8770000001</v>
      </c>
      <c r="O61" s="12">
        <f>Portugues!O61</f>
        <v>1441709.8770000001</v>
      </c>
      <c r="P61" s="12">
        <f>Portugues!P61</f>
        <v>-108290.12299999991</v>
      </c>
      <c r="Q61" s="12">
        <f>Portugues!Q61</f>
        <v>108290.12299999991</v>
      </c>
    </row>
    <row r="62" spans="1:17" s="33" customFormat="1" ht="12.75" x14ac:dyDescent="0.2">
      <c r="A62" s="17">
        <v>44396</v>
      </c>
      <c r="B62" s="5">
        <f>Portugues!B62</f>
        <v>50000</v>
      </c>
      <c r="C62" s="6">
        <f>Portugues!C62</f>
        <v>31</v>
      </c>
      <c r="D62" s="7">
        <f>Portugues!D62</f>
        <v>1550000</v>
      </c>
      <c r="E62" s="8">
        <f>Portugues!E62</f>
        <v>28.199088499999998</v>
      </c>
      <c r="F62" s="49">
        <f>Portugues!F62</f>
        <v>200000</v>
      </c>
      <c r="G62" s="8">
        <f>Portugues!G62</f>
        <v>28.166633897982376</v>
      </c>
      <c r="H62" s="49">
        <f>Portugues!H62</f>
        <v>0</v>
      </c>
      <c r="I62" s="9">
        <f>Portugues!I62</f>
        <v>28.199088499999998</v>
      </c>
      <c r="J62" s="10">
        <f>Portugues!J62</f>
        <v>-1.1509096124728588E-3</v>
      </c>
      <c r="K62" s="10">
        <f>Portugues!K62</f>
        <v>0</v>
      </c>
      <c r="L62" s="11">
        <f>Portugues!L62</f>
        <v>-1622.7301008811423</v>
      </c>
      <c r="M62" s="11">
        <f>Portugues!M62</f>
        <v>0</v>
      </c>
      <c r="N62" s="12">
        <f>Portugues!N62</f>
        <v>1408331.6948991187</v>
      </c>
      <c r="O62" s="12">
        <f>Portugues!O62</f>
        <v>1409954.4249999998</v>
      </c>
      <c r="P62" s="12">
        <f>Portugues!P62</f>
        <v>-141668.30510088126</v>
      </c>
      <c r="Q62" s="12">
        <f>Portugues!Q62</f>
        <v>140045.57500000019</v>
      </c>
    </row>
    <row r="63" spans="1:17" s="32" customFormat="1" ht="12.75" x14ac:dyDescent="0.2">
      <c r="A63" s="17">
        <v>44397</v>
      </c>
      <c r="B63" s="5">
        <f>Portugues!B63</f>
        <v>50000</v>
      </c>
      <c r="C63" s="6">
        <f>Portugues!C63</f>
        <v>31</v>
      </c>
      <c r="D63" s="7">
        <f>Portugues!D63</f>
        <v>1550000</v>
      </c>
      <c r="E63" s="8">
        <f>Portugues!E63</f>
        <v>27.394440029999998</v>
      </c>
      <c r="F63" s="49">
        <f>Portugues!F63</f>
        <v>50000</v>
      </c>
      <c r="G63" s="8">
        <f>Portugues!G63</f>
        <v>27.448572080995998</v>
      </c>
      <c r="H63" s="49">
        <f>Portugues!H63</f>
        <v>0</v>
      </c>
      <c r="I63" s="9">
        <f>Portugues!I63</f>
        <v>27.394440029999998</v>
      </c>
      <c r="J63" s="10">
        <f>Portugues!J63</f>
        <v>1.9760232710257556E-3</v>
      </c>
      <c r="K63" s="10">
        <f>Portugues!K63</f>
        <v>0</v>
      </c>
      <c r="L63" s="11">
        <f>Portugues!L63</f>
        <v>2706.6025497999749</v>
      </c>
      <c r="M63" s="11">
        <f>Portugues!M63</f>
        <v>0</v>
      </c>
      <c r="N63" s="12">
        <f>Portugues!N63</f>
        <v>1372428.6040498</v>
      </c>
      <c r="O63" s="12">
        <f>Portugues!O63</f>
        <v>1369722.0015</v>
      </c>
      <c r="P63" s="12">
        <f>Portugues!P63</f>
        <v>-177571.39595020004</v>
      </c>
      <c r="Q63" s="12">
        <f>Portugues!Q63</f>
        <v>180277.99849999999</v>
      </c>
    </row>
    <row r="64" spans="1:17" s="31" customFormat="1" ht="12.75" x14ac:dyDescent="0.2">
      <c r="A64" s="17">
        <v>44398</v>
      </c>
      <c r="B64" s="5">
        <f>Portugues!B64</f>
        <v>50000</v>
      </c>
      <c r="C64" s="6">
        <f>Portugues!C64</f>
        <v>32</v>
      </c>
      <c r="D64" s="7">
        <f>Portugues!D64</f>
        <v>1600000</v>
      </c>
      <c r="E64" s="8">
        <f>Portugues!E64</f>
        <v>29.630521519999999</v>
      </c>
      <c r="F64" s="49">
        <f>Portugues!F64</f>
        <v>250000</v>
      </c>
      <c r="G64" s="8">
        <f>Portugues!G64</f>
        <v>29.645685674063827</v>
      </c>
      <c r="H64" s="49">
        <f>Portugues!H64</f>
        <v>0</v>
      </c>
      <c r="I64" s="9">
        <f>Portugues!I64</f>
        <v>29.630521519999999</v>
      </c>
      <c r="J64" s="10">
        <f>Portugues!J64</f>
        <v>5.1177479456759694E-4</v>
      </c>
      <c r="K64" s="10">
        <f>Portugues!K64</f>
        <v>0</v>
      </c>
      <c r="L64" s="11">
        <f>Portugues!L64</f>
        <v>758.20770319143799</v>
      </c>
      <c r="M64" s="11">
        <f>Portugues!M64</f>
        <v>0</v>
      </c>
      <c r="N64" s="12">
        <f>Portugues!N64</f>
        <v>1482284.2837031914</v>
      </c>
      <c r="O64" s="12">
        <f>Portugues!O64</f>
        <v>1481526.0759999999</v>
      </c>
      <c r="P64" s="12">
        <f>Portugues!P64</f>
        <v>-117715.71629680856</v>
      </c>
      <c r="Q64" s="12">
        <f>Portugues!Q64</f>
        <v>118473.92400000012</v>
      </c>
    </row>
    <row r="65" spans="1:17" s="30" customFormat="1" ht="12.75" x14ac:dyDescent="0.2">
      <c r="A65" s="17">
        <v>44399</v>
      </c>
      <c r="B65" s="5">
        <f>Portugues!B65</f>
        <v>50000</v>
      </c>
      <c r="C65" s="6">
        <f>Portugues!C65</f>
        <v>33</v>
      </c>
      <c r="D65" s="7">
        <f>Portugues!D65</f>
        <v>1650000</v>
      </c>
      <c r="E65" s="8">
        <f>Portugues!E65</f>
        <v>30.065773709999998</v>
      </c>
      <c r="F65" s="49">
        <f>Portugues!F65</f>
        <v>0</v>
      </c>
      <c r="G65" s="8">
        <f>Portugues!G65</f>
        <v>30.065773709999998</v>
      </c>
      <c r="H65" s="49">
        <f>Portugues!H65</f>
        <v>0</v>
      </c>
      <c r="I65" s="9">
        <f>Portugues!I65</f>
        <v>30.065773709999998</v>
      </c>
      <c r="J65" s="10">
        <f>Portugues!J65</f>
        <v>0</v>
      </c>
      <c r="K65" s="10">
        <f>Portugues!K65</f>
        <v>0</v>
      </c>
      <c r="L65" s="11">
        <f>Portugues!L65</f>
        <v>0</v>
      </c>
      <c r="M65" s="11">
        <f>Portugues!M65</f>
        <v>0</v>
      </c>
      <c r="N65" s="12">
        <f>Portugues!N65</f>
        <v>1503288.6854999999</v>
      </c>
      <c r="O65" s="12">
        <f>Portugues!O65</f>
        <v>1503288.6854999999</v>
      </c>
      <c r="P65" s="12">
        <f>Portugues!P65</f>
        <v>-146711.31450000009</v>
      </c>
      <c r="Q65" s="12">
        <f>Portugues!Q65</f>
        <v>146711.31450000009</v>
      </c>
    </row>
    <row r="66" spans="1:17" s="30" customFormat="1" ht="12.75" x14ac:dyDescent="0.2">
      <c r="A66" s="17">
        <v>44400</v>
      </c>
      <c r="B66" s="5">
        <f>Portugues!B66</f>
        <v>50000</v>
      </c>
      <c r="C66" s="6">
        <f>Portugues!C66</f>
        <v>34</v>
      </c>
      <c r="D66" s="7">
        <f>Portugues!D66</f>
        <v>1700000</v>
      </c>
      <c r="E66" s="8">
        <f>Portugues!E66</f>
        <v>29.960048499999999</v>
      </c>
      <c r="F66" s="49">
        <f>Portugues!F66</f>
        <v>0</v>
      </c>
      <c r="G66" s="8">
        <f>Portugues!G66</f>
        <v>29.960048499999999</v>
      </c>
      <c r="H66" s="49">
        <f>Portugues!H66</f>
        <v>0</v>
      </c>
      <c r="I66" s="9">
        <f>Portugues!I66</f>
        <v>29.960048499999999</v>
      </c>
      <c r="J66" s="10">
        <f>Portugues!J66</f>
        <v>0</v>
      </c>
      <c r="K66" s="10">
        <f>Portugues!K66</f>
        <v>0</v>
      </c>
      <c r="L66" s="11">
        <f>Portugues!L66</f>
        <v>0</v>
      </c>
      <c r="M66" s="11">
        <f>Portugues!M66</f>
        <v>0</v>
      </c>
      <c r="N66" s="12">
        <f>Portugues!N66</f>
        <v>1498002.425</v>
      </c>
      <c r="O66" s="12">
        <f>Portugues!O66</f>
        <v>1498002.425</v>
      </c>
      <c r="P66" s="12">
        <f>Portugues!P66</f>
        <v>-201997.57499999995</v>
      </c>
      <c r="Q66" s="12">
        <f>Portugues!Q66</f>
        <v>201997.57499999995</v>
      </c>
    </row>
    <row r="67" spans="1:17" s="15" customFormat="1" ht="12.75" x14ac:dyDescent="0.2">
      <c r="A67" s="17">
        <v>44403</v>
      </c>
      <c r="B67" s="5">
        <f>Portugues!B67</f>
        <v>50000</v>
      </c>
      <c r="C67" s="6">
        <f>Portugues!C67</f>
        <v>39</v>
      </c>
      <c r="D67" s="7">
        <f>Portugues!D67</f>
        <v>1950000</v>
      </c>
      <c r="E67" s="8">
        <f>Portugues!E67</f>
        <v>36.134650190000002</v>
      </c>
      <c r="F67" s="49">
        <f>Portugues!F67</f>
        <v>0</v>
      </c>
      <c r="G67" s="8">
        <f>Portugues!G67</f>
        <v>36.134650190000002</v>
      </c>
      <c r="H67" s="49">
        <f>Portugues!H67</f>
        <v>0</v>
      </c>
      <c r="I67" s="9">
        <f>Portugues!I67</f>
        <v>36.134650190000002</v>
      </c>
      <c r="J67" s="10">
        <f>Portugues!J67</f>
        <v>0</v>
      </c>
      <c r="K67" s="10">
        <f>Portugues!K67</f>
        <v>0</v>
      </c>
      <c r="L67" s="11">
        <f>Portugues!L67</f>
        <v>0</v>
      </c>
      <c r="M67" s="11">
        <f>Portugues!M67</f>
        <v>0</v>
      </c>
      <c r="N67" s="12">
        <f>Portugues!N67</f>
        <v>1806732.5095000002</v>
      </c>
      <c r="O67" s="12">
        <f>Portugues!O67</f>
        <v>1806732.5095000002</v>
      </c>
      <c r="P67" s="12">
        <f>Portugues!P67</f>
        <v>-143267.49049999984</v>
      </c>
      <c r="Q67" s="12">
        <f>Portugues!Q67</f>
        <v>143267.49049999984</v>
      </c>
    </row>
    <row r="68" spans="1:17" s="29" customFormat="1" ht="12.75" x14ac:dyDescent="0.2">
      <c r="A68" s="17">
        <v>44404</v>
      </c>
      <c r="B68" s="5">
        <f>Portugues!B68</f>
        <v>50000</v>
      </c>
      <c r="C68" s="6">
        <f>Portugues!C68</f>
        <v>38</v>
      </c>
      <c r="D68" s="7">
        <f>Portugues!D68</f>
        <v>1900000</v>
      </c>
      <c r="E68" s="8">
        <f>Portugues!E68</f>
        <v>34.356776869999997</v>
      </c>
      <c r="F68" s="49">
        <f>Portugues!F68</f>
        <v>0</v>
      </c>
      <c r="G68" s="8">
        <f>Portugues!G68</f>
        <v>34.356776869999997</v>
      </c>
      <c r="H68" s="49">
        <f>Portugues!H68</f>
        <v>0</v>
      </c>
      <c r="I68" s="9">
        <f>Portugues!I68</f>
        <v>34.356776869999997</v>
      </c>
      <c r="J68" s="10">
        <f>Portugues!J68</f>
        <v>0</v>
      </c>
      <c r="K68" s="10">
        <f>Portugues!K68</f>
        <v>0</v>
      </c>
      <c r="L68" s="11">
        <f>Portugues!L68</f>
        <v>0</v>
      </c>
      <c r="M68" s="11">
        <f>Portugues!M68</f>
        <v>0</v>
      </c>
      <c r="N68" s="12">
        <f>Portugues!N68</f>
        <v>1717838.8435</v>
      </c>
      <c r="O68" s="12">
        <f>Portugues!O68</f>
        <v>1717838.8435</v>
      </c>
      <c r="P68" s="12">
        <f>Portugues!P68</f>
        <v>-182161.15650000004</v>
      </c>
      <c r="Q68" s="12">
        <f>Portugues!Q68</f>
        <v>182161.15650000004</v>
      </c>
    </row>
    <row r="69" spans="1:17" s="28" customFormat="1" ht="12.75" x14ac:dyDescent="0.2">
      <c r="A69" s="17">
        <v>44405</v>
      </c>
      <c r="B69" s="5">
        <f>Portugues!B69</f>
        <v>50000</v>
      </c>
      <c r="C69" s="6">
        <f>Portugues!C69</f>
        <v>40</v>
      </c>
      <c r="D69" s="7">
        <f>Portugues!D69</f>
        <v>2000000</v>
      </c>
      <c r="E69" s="8">
        <f>Portugues!E69</f>
        <v>35.928522899999997</v>
      </c>
      <c r="F69" s="49">
        <f>Portugues!F69</f>
        <v>0</v>
      </c>
      <c r="G69" s="8">
        <f>Portugues!G69</f>
        <v>35.928522899999997</v>
      </c>
      <c r="H69" s="49">
        <f>Portugues!H69</f>
        <v>0</v>
      </c>
      <c r="I69" s="9">
        <f>Portugues!I69</f>
        <v>35.928522899999997</v>
      </c>
      <c r="J69" s="10">
        <f>Portugues!J69</f>
        <v>0</v>
      </c>
      <c r="K69" s="10">
        <f>Portugues!K69</f>
        <v>0</v>
      </c>
      <c r="L69" s="11">
        <f>Portugues!L69</f>
        <v>0</v>
      </c>
      <c r="M69" s="11">
        <f>Portugues!M69</f>
        <v>0</v>
      </c>
      <c r="N69" s="12">
        <f>Portugues!N69</f>
        <v>1796426.1449999998</v>
      </c>
      <c r="O69" s="12">
        <f>Portugues!O69</f>
        <v>1796426.1449999998</v>
      </c>
      <c r="P69" s="12">
        <f>Portugues!P69</f>
        <v>-203573.85500000021</v>
      </c>
      <c r="Q69" s="12">
        <f>Portugues!Q69</f>
        <v>203573.85500000021</v>
      </c>
    </row>
    <row r="70" spans="1:17" s="27" customFormat="1" ht="12.75" x14ac:dyDescent="0.2">
      <c r="A70" s="17">
        <v>44406</v>
      </c>
      <c r="B70" s="5">
        <f>Portugues!B70</f>
        <v>50000</v>
      </c>
      <c r="C70" s="6">
        <f>Portugues!C70</f>
        <v>40</v>
      </c>
      <c r="D70" s="7">
        <f>Portugues!D70</f>
        <v>2000000</v>
      </c>
      <c r="E70" s="8">
        <f>Portugues!E70</f>
        <v>34.997132649999998</v>
      </c>
      <c r="F70" s="49">
        <f>Portugues!F70</f>
        <v>0</v>
      </c>
      <c r="G70" s="8">
        <f>Portugues!G70</f>
        <v>34.997132649999998</v>
      </c>
      <c r="H70" s="49">
        <f>Portugues!H70</f>
        <v>0</v>
      </c>
      <c r="I70" s="9">
        <f>Portugues!I70</f>
        <v>34.997132649999998</v>
      </c>
      <c r="J70" s="10">
        <f>Portugues!J70</f>
        <v>0</v>
      </c>
      <c r="K70" s="10">
        <f>Portugues!K70</f>
        <v>0</v>
      </c>
      <c r="L70" s="11">
        <f>Portugues!L70</f>
        <v>0</v>
      </c>
      <c r="M70" s="11">
        <f>Portugues!M70</f>
        <v>0</v>
      </c>
      <c r="N70" s="12">
        <f>Portugues!N70</f>
        <v>1749856.6324999998</v>
      </c>
      <c r="O70" s="12">
        <f>Portugues!O70</f>
        <v>1749856.6324999998</v>
      </c>
      <c r="P70" s="12">
        <f>Portugues!P70</f>
        <v>-250143.36750000017</v>
      </c>
      <c r="Q70" s="12">
        <f>Portugues!Q70</f>
        <v>250143.36750000017</v>
      </c>
    </row>
    <row r="71" spans="1:17" s="26" customFormat="1" ht="12.75" x14ac:dyDescent="0.2">
      <c r="A71" s="17">
        <v>44407</v>
      </c>
      <c r="B71" s="5">
        <f>Portugues!B71</f>
        <v>50000</v>
      </c>
      <c r="C71" s="6">
        <f>Portugues!C71</f>
        <v>39</v>
      </c>
      <c r="D71" s="7">
        <f>Portugues!D71</f>
        <v>1950000</v>
      </c>
      <c r="E71" s="8">
        <f>Portugues!E71</f>
        <v>35.739182890000002</v>
      </c>
      <c r="F71" s="49">
        <f>Portugues!F71</f>
        <v>0</v>
      </c>
      <c r="G71" s="8">
        <f>Portugues!G71</f>
        <v>35.739182890000002</v>
      </c>
      <c r="H71" s="49">
        <f>Portugues!H71</f>
        <v>0</v>
      </c>
      <c r="I71" s="9">
        <f>Portugues!I71</f>
        <v>35.739182890000002</v>
      </c>
      <c r="J71" s="10">
        <f>Portugues!J71</f>
        <v>0</v>
      </c>
      <c r="K71" s="10">
        <f>Portugues!K71</f>
        <v>0</v>
      </c>
      <c r="L71" s="11">
        <f>Portugues!L71</f>
        <v>0</v>
      </c>
      <c r="M71" s="11">
        <f>Portugues!M71</f>
        <v>0</v>
      </c>
      <c r="N71" s="12">
        <f>Portugues!N71</f>
        <v>1786959.1445000002</v>
      </c>
      <c r="O71" s="12">
        <f>Portugues!O71</f>
        <v>1786959.1445000002</v>
      </c>
      <c r="P71" s="12">
        <f>Portugues!P71</f>
        <v>-163040.85549999983</v>
      </c>
      <c r="Q71" s="12">
        <f>Portugues!Q71</f>
        <v>163040.85549999983</v>
      </c>
    </row>
    <row r="72" spans="1:17" s="25" customFormat="1" ht="12.75" x14ac:dyDescent="0.2">
      <c r="A72" s="17">
        <v>44410</v>
      </c>
      <c r="B72" s="5">
        <f>Portugues!B72</f>
        <v>50000</v>
      </c>
      <c r="C72" s="6">
        <f>Portugues!C72</f>
        <v>42</v>
      </c>
      <c r="D72" s="7">
        <f>Portugues!D72</f>
        <v>2100000</v>
      </c>
      <c r="E72" s="8">
        <f>Portugues!E72</f>
        <v>37.246847590000002</v>
      </c>
      <c r="F72" s="49">
        <f>Portugues!F72</f>
        <v>0</v>
      </c>
      <c r="G72" s="8">
        <f>Portugues!G72</f>
        <v>37.246847590000002</v>
      </c>
      <c r="H72" s="49">
        <f>Portugues!H72</f>
        <v>0</v>
      </c>
      <c r="I72" s="9">
        <f>Portugues!I72</f>
        <v>37.246847590000002</v>
      </c>
      <c r="J72" s="10">
        <f>Portugues!J72</f>
        <v>0</v>
      </c>
      <c r="K72" s="10">
        <f>Portugues!K72</f>
        <v>0</v>
      </c>
      <c r="L72" s="11">
        <f>Portugues!L72</f>
        <v>0</v>
      </c>
      <c r="M72" s="11">
        <f>Portugues!M72</f>
        <v>0</v>
      </c>
      <c r="N72" s="12">
        <f>Portugues!N72</f>
        <v>1862342.3795</v>
      </c>
      <c r="O72" s="12">
        <f>Portugues!O72</f>
        <v>1862342.3795</v>
      </c>
      <c r="P72" s="12">
        <f>Portugues!P72</f>
        <v>-237657.62049999996</v>
      </c>
      <c r="Q72" s="12">
        <f>Portugues!Q72</f>
        <v>237657.62049999996</v>
      </c>
    </row>
    <row r="73" spans="1:17" s="24" customFormat="1" ht="12.75" x14ac:dyDescent="0.2">
      <c r="A73" s="17">
        <v>44411</v>
      </c>
      <c r="B73" s="5">
        <f>Portugues!B73</f>
        <v>50000</v>
      </c>
      <c r="C73" s="6">
        <f>Portugues!C73</f>
        <v>40</v>
      </c>
      <c r="D73" s="7">
        <f>Portugues!D73</f>
        <v>2000000</v>
      </c>
      <c r="E73" s="8">
        <f>Portugues!E73</f>
        <v>35.91634303</v>
      </c>
      <c r="F73" s="49">
        <f>Portugues!F73</f>
        <v>0</v>
      </c>
      <c r="G73" s="8">
        <f>Portugues!G73</f>
        <v>35.91634303</v>
      </c>
      <c r="H73" s="49">
        <f>Portugues!H73</f>
        <v>0</v>
      </c>
      <c r="I73" s="9">
        <f>Portugues!I73</f>
        <v>35.91634303</v>
      </c>
      <c r="J73" s="10">
        <f>Portugues!J73</f>
        <v>0</v>
      </c>
      <c r="K73" s="10">
        <f>Portugues!K73</f>
        <v>0</v>
      </c>
      <c r="L73" s="11">
        <f>Portugues!L73</f>
        <v>0</v>
      </c>
      <c r="M73" s="11">
        <f>Portugues!M73</f>
        <v>0</v>
      </c>
      <c r="N73" s="12">
        <f>Portugues!N73</f>
        <v>1795817.1514999999</v>
      </c>
      <c r="O73" s="12">
        <f>Portugues!O73</f>
        <v>1795817.1514999999</v>
      </c>
      <c r="P73" s="12">
        <f>Portugues!P73</f>
        <v>-204182.84850000008</v>
      </c>
      <c r="Q73" s="12">
        <f>Portugues!Q73</f>
        <v>204182.84850000008</v>
      </c>
    </row>
    <row r="74" spans="1:17" s="15" customFormat="1" ht="12.75" x14ac:dyDescent="0.2">
      <c r="A74" s="17">
        <v>44412</v>
      </c>
      <c r="B74" s="5">
        <f>Portugues!B74</f>
        <v>50000</v>
      </c>
      <c r="C74" s="6">
        <f>Portugues!C74</f>
        <v>40</v>
      </c>
      <c r="D74" s="7">
        <f>Portugues!D74</f>
        <v>2000000</v>
      </c>
      <c r="E74" s="8">
        <f>Portugues!E74</f>
        <v>37.652598050000002</v>
      </c>
      <c r="F74" s="49">
        <f>Portugues!F74</f>
        <v>0</v>
      </c>
      <c r="G74" s="8">
        <f>Portugues!G74</f>
        <v>37.652598050000002</v>
      </c>
      <c r="H74" s="49">
        <f>Portugues!H74</f>
        <v>0</v>
      </c>
      <c r="I74" s="9">
        <f>Portugues!I74</f>
        <v>37.652598050000002</v>
      </c>
      <c r="J74" s="10">
        <f>Portugues!J74</f>
        <v>0</v>
      </c>
      <c r="K74" s="10">
        <f>Portugues!K74</f>
        <v>0</v>
      </c>
      <c r="L74" s="11">
        <f>Portugues!L74</f>
        <v>0</v>
      </c>
      <c r="M74" s="11">
        <f>Portugues!M74</f>
        <v>0</v>
      </c>
      <c r="N74" s="12">
        <f>Portugues!N74</f>
        <v>1882629.9025000001</v>
      </c>
      <c r="O74" s="12">
        <f>Portugues!O74</f>
        <v>1882629.9025000001</v>
      </c>
      <c r="P74" s="12">
        <f>Portugues!P74</f>
        <v>-117370.09749999992</v>
      </c>
      <c r="Q74" s="12">
        <f>Portugues!Q74</f>
        <v>117370.09749999992</v>
      </c>
    </row>
    <row r="75" spans="1:17" s="15" customFormat="1" ht="12.75" x14ac:dyDescent="0.2">
      <c r="A75" s="17">
        <v>44413</v>
      </c>
      <c r="B75" s="5">
        <f>Portugues!B75</f>
        <v>50000</v>
      </c>
      <c r="C75" s="6">
        <f>Portugues!C75</f>
        <v>40</v>
      </c>
      <c r="D75" s="7">
        <f>Portugues!D75</f>
        <v>2000000</v>
      </c>
      <c r="E75" s="8">
        <f>Portugues!E75</f>
        <v>39.180156019999998</v>
      </c>
      <c r="F75" s="49">
        <f>Portugues!F75</f>
        <v>0</v>
      </c>
      <c r="G75" s="8">
        <f>Portugues!G75</f>
        <v>39.180156019999998</v>
      </c>
      <c r="H75" s="49">
        <f>Portugues!H75</f>
        <v>0</v>
      </c>
      <c r="I75" s="9">
        <f>Portugues!I75</f>
        <v>39.180156019999998</v>
      </c>
      <c r="J75" s="10">
        <f>Portugues!J75</f>
        <v>0</v>
      </c>
      <c r="K75" s="10">
        <f>Portugues!K75</f>
        <v>0</v>
      </c>
      <c r="L75" s="11">
        <f>Portugues!L75</f>
        <v>0</v>
      </c>
      <c r="M75" s="11">
        <f>Portugues!M75</f>
        <v>0</v>
      </c>
      <c r="N75" s="12">
        <f>Portugues!N75</f>
        <v>1959007.801</v>
      </c>
      <c r="O75" s="12">
        <f>Portugues!O75</f>
        <v>1959007.801</v>
      </c>
      <c r="P75" s="12">
        <f>Portugues!P75</f>
        <v>-40992.199000000022</v>
      </c>
      <c r="Q75" s="12">
        <f>Portugues!Q75</f>
        <v>40992.199000000022</v>
      </c>
    </row>
    <row r="76" spans="1:17" ht="12.75" x14ac:dyDescent="0.2">
      <c r="A76" s="17">
        <v>44414</v>
      </c>
      <c r="B76" s="5">
        <f>Portugues!B76</f>
        <v>50000</v>
      </c>
      <c r="C76" s="6">
        <f>Portugues!C76</f>
        <v>44</v>
      </c>
      <c r="D76" s="7">
        <f>Portugues!D76</f>
        <v>2200000</v>
      </c>
      <c r="E76" s="8">
        <f>Portugues!E76</f>
        <v>41.075078830000002</v>
      </c>
      <c r="F76" s="49">
        <f>Portugues!F76</f>
        <v>0</v>
      </c>
      <c r="G76" s="8">
        <f>Portugues!G76</f>
        <v>41.075078830000002</v>
      </c>
      <c r="H76" s="49">
        <f>Portugues!H76</f>
        <v>1000000</v>
      </c>
      <c r="I76" s="9">
        <f>Portugues!I76</f>
        <v>40.963515220811637</v>
      </c>
      <c r="J76" s="10">
        <f>Portugues!J76</f>
        <v>0</v>
      </c>
      <c r="K76" s="10">
        <f>Portugues!K76</f>
        <v>2.7160899593181823E-3</v>
      </c>
      <c r="L76" s="11">
        <f>Portugues!L76</f>
        <v>0</v>
      </c>
      <c r="M76" s="11">
        <f>Portugues!M76</f>
        <v>5578.1804594182922</v>
      </c>
      <c r="N76" s="12">
        <f>Portugues!N76</f>
        <v>2053753.9415000002</v>
      </c>
      <c r="O76" s="12">
        <f>Portugues!O76</f>
        <v>2048175.7610405819</v>
      </c>
      <c r="P76" s="12">
        <f>Portugues!P76</f>
        <v>-146246.05849999981</v>
      </c>
      <c r="Q76" s="12">
        <f>Portugues!Q76</f>
        <v>151824.23895941814</v>
      </c>
    </row>
    <row r="77" spans="1:17" ht="12.75" x14ac:dyDescent="0.2">
      <c r="A77" s="17">
        <v>44417</v>
      </c>
      <c r="B77" s="5">
        <f>Portugues!B77</f>
        <v>50000</v>
      </c>
      <c r="C77" s="6">
        <f>Portugues!C77</f>
        <v>49</v>
      </c>
      <c r="D77" s="7">
        <f>Portugues!D77</f>
        <v>2450000</v>
      </c>
      <c r="E77" s="8">
        <f>Portugues!E77</f>
        <v>44.378028329999999</v>
      </c>
      <c r="F77" s="49">
        <f>Portugues!F77</f>
        <v>0</v>
      </c>
      <c r="G77" s="8">
        <f>Portugues!G77</f>
        <v>44.378028329999999</v>
      </c>
      <c r="H77" s="49">
        <f>Portugues!H77</f>
        <v>1300000</v>
      </c>
      <c r="I77" s="9">
        <f>Portugues!I77</f>
        <v>44.369202342923074</v>
      </c>
      <c r="J77" s="10">
        <f>Portugues!J77</f>
        <v>0</v>
      </c>
      <c r="K77" s="10">
        <f>Portugues!K77</f>
        <v>1.9888191091532763E-4</v>
      </c>
      <c r="L77" s="11">
        <f>Portugues!L77</f>
        <v>0</v>
      </c>
      <c r="M77" s="11">
        <f>Portugues!M77</f>
        <v>441.2993538462473</v>
      </c>
      <c r="N77" s="12">
        <f>Portugues!N77</f>
        <v>2218901.4164999998</v>
      </c>
      <c r="O77" s="12">
        <f>Portugues!O77</f>
        <v>2218460.1171461539</v>
      </c>
      <c r="P77" s="12">
        <f>Portugues!P77</f>
        <v>-231098.58350000018</v>
      </c>
      <c r="Q77" s="12">
        <f>Portugues!Q77</f>
        <v>231539.88285384607</v>
      </c>
    </row>
    <row r="78" spans="1:17" ht="12.75" x14ac:dyDescent="0.2">
      <c r="A78" s="17">
        <v>44418</v>
      </c>
      <c r="B78" s="5">
        <f>Portugues!B78</f>
        <v>50000</v>
      </c>
      <c r="C78" s="6">
        <f>Portugues!C78</f>
        <v>48</v>
      </c>
      <c r="D78" s="7">
        <f>Portugues!D78</f>
        <v>2400000</v>
      </c>
      <c r="E78" s="8">
        <f>Portugues!E78</f>
        <v>43.33534057</v>
      </c>
      <c r="F78" s="49">
        <f>Portugues!F78</f>
        <v>0</v>
      </c>
      <c r="G78" s="8">
        <f>Portugues!G78</f>
        <v>43.33534057</v>
      </c>
      <c r="H78" s="49">
        <f>Portugues!H78</f>
        <v>200000</v>
      </c>
      <c r="I78" s="9">
        <f>Portugues!I78</f>
        <v>43.189950713109994</v>
      </c>
      <c r="J78" s="10">
        <f>Portugues!J78</f>
        <v>0</v>
      </c>
      <c r="K78" s="10">
        <f>Portugues!K78</f>
        <v>3.3549951374019127E-3</v>
      </c>
      <c r="L78" s="11">
        <f>Portugues!L78</f>
        <v>0</v>
      </c>
      <c r="M78" s="11">
        <f>Portugues!M78</f>
        <v>7269.4928445002915</v>
      </c>
      <c r="N78" s="12">
        <f>Portugues!N78</f>
        <v>2166767.0285</v>
      </c>
      <c r="O78" s="12">
        <f>Portugues!O78</f>
        <v>2159497.5356554999</v>
      </c>
      <c r="P78" s="12">
        <f>Portugues!P78</f>
        <v>-233232.97149999999</v>
      </c>
      <c r="Q78" s="12">
        <f>Portugues!Q78</f>
        <v>240502.4643445001</v>
      </c>
    </row>
    <row r="79" spans="1:17" ht="12.75" x14ac:dyDescent="0.2">
      <c r="A79" s="17">
        <v>44419</v>
      </c>
      <c r="B79" s="5">
        <f>Portugues!B79</f>
        <v>50000</v>
      </c>
      <c r="C79" s="6">
        <f>Portugues!C79</f>
        <v>49</v>
      </c>
      <c r="D79" s="7">
        <f>Portugues!D79</f>
        <v>2450000</v>
      </c>
      <c r="E79" s="8">
        <f>Portugues!E79</f>
        <v>44.628032099999999</v>
      </c>
      <c r="F79" s="49">
        <f>Portugues!F79</f>
        <v>0</v>
      </c>
      <c r="G79" s="8">
        <f>Portugues!G79</f>
        <v>44.628032099999999</v>
      </c>
      <c r="H79" s="49">
        <f>Portugues!H79</f>
        <v>0</v>
      </c>
      <c r="I79" s="9">
        <f>Portugues!I79</f>
        <v>44.628032099999999</v>
      </c>
      <c r="J79" s="10">
        <f>Portugues!J79</f>
        <v>0</v>
      </c>
      <c r="K79" s="10">
        <f>Portugues!K79</f>
        <v>0</v>
      </c>
      <c r="L79" s="11">
        <f>Portugues!L79</f>
        <v>0</v>
      </c>
      <c r="M79" s="11">
        <f>Portugues!M79</f>
        <v>0</v>
      </c>
      <c r="N79" s="12">
        <f>Portugues!N79</f>
        <v>2231401.605</v>
      </c>
      <c r="O79" s="12">
        <f>Portugues!O79</f>
        <v>2231401.605</v>
      </c>
      <c r="P79" s="12">
        <f>Portugues!P79</f>
        <v>-218598.39500000002</v>
      </c>
      <c r="Q79" s="12">
        <f>Portugues!Q79</f>
        <v>218598.39500000002</v>
      </c>
    </row>
    <row r="80" spans="1:17" ht="12.75" x14ac:dyDescent="0.2">
      <c r="A80" s="17">
        <v>44420</v>
      </c>
      <c r="B80" s="5">
        <f>Portugues!B80</f>
        <v>50000</v>
      </c>
      <c r="C80" s="6">
        <f>Portugues!C80</f>
        <v>49</v>
      </c>
      <c r="D80" s="7">
        <f>Portugues!D80</f>
        <v>2450000</v>
      </c>
      <c r="E80" s="8">
        <f>Portugues!E80</f>
        <v>42.919073150000003</v>
      </c>
      <c r="F80" s="49">
        <f>Portugues!F80</f>
        <v>0</v>
      </c>
      <c r="G80" s="8">
        <f>Portugues!G80</f>
        <v>42.919073150000003</v>
      </c>
      <c r="H80" s="49">
        <f>Portugues!H80</f>
        <v>350000</v>
      </c>
      <c r="I80" s="9">
        <f>Portugues!I80</f>
        <v>42.892250737611398</v>
      </c>
      <c r="J80" s="10">
        <f>Portugues!J80</f>
        <v>0</v>
      </c>
      <c r="K80" s="10">
        <f>Portugues!K80</f>
        <v>6.2495320658163551E-4</v>
      </c>
      <c r="L80" s="11">
        <f>Portugues!L80</f>
        <v>0</v>
      </c>
      <c r="M80" s="11">
        <f>Portugues!M80</f>
        <v>1341.1206194302138</v>
      </c>
      <c r="N80" s="12">
        <f>Portugues!N80</f>
        <v>2145953.6575000002</v>
      </c>
      <c r="O80" s="12">
        <f>Portugues!O80</f>
        <v>2144612.53688057</v>
      </c>
      <c r="P80" s="12">
        <f>Portugues!P80</f>
        <v>-304046.3424999998</v>
      </c>
      <c r="Q80" s="12">
        <f>Portugues!Q80</f>
        <v>305387.46311943</v>
      </c>
    </row>
    <row r="81" spans="1:17" ht="12.75" x14ac:dyDescent="0.2">
      <c r="A81" s="17">
        <v>44421</v>
      </c>
      <c r="B81" s="5">
        <f>Portugues!B81</f>
        <v>50000</v>
      </c>
      <c r="C81" s="6">
        <f>Portugues!C81</f>
        <v>50</v>
      </c>
      <c r="D81" s="7">
        <f>Portugues!D81</f>
        <v>2500000</v>
      </c>
      <c r="E81" s="8">
        <f>Portugues!E81</f>
        <v>44.971703820000002</v>
      </c>
      <c r="F81" s="49">
        <f>Portugues!F81</f>
        <v>0</v>
      </c>
      <c r="G81" s="8">
        <f>Portugues!G81</f>
        <v>44.971703820000002</v>
      </c>
      <c r="H81" s="49">
        <f>Portugues!H81</f>
        <v>50000</v>
      </c>
      <c r="I81" s="9">
        <f>Portugues!I81</f>
        <v>44.929599810682866</v>
      </c>
      <c r="J81" s="10">
        <f>Portugues!J81</f>
        <v>0</v>
      </c>
      <c r="K81" s="10">
        <f>Portugues!K81</f>
        <v>9.3623335877283302E-4</v>
      </c>
      <c r="L81" s="11">
        <f>Portugues!L81</f>
        <v>0</v>
      </c>
      <c r="M81" s="11">
        <f>Portugues!M81</f>
        <v>2105.2004658567821</v>
      </c>
      <c r="N81" s="12">
        <f>Portugues!N81</f>
        <v>2248585.1910000001</v>
      </c>
      <c r="O81" s="12">
        <f>Portugues!O81</f>
        <v>2246479.9905341435</v>
      </c>
      <c r="P81" s="12">
        <f>Portugues!P81</f>
        <v>-251414.80899999989</v>
      </c>
      <c r="Q81" s="12">
        <f>Portugues!Q81</f>
        <v>253520.00946585648</v>
      </c>
    </row>
    <row r="82" spans="1:17" ht="12.75" x14ac:dyDescent="0.2">
      <c r="A82" s="17">
        <v>44424</v>
      </c>
      <c r="B82" s="5">
        <f>Portugues!B82</f>
        <v>50000</v>
      </c>
      <c r="C82" s="6">
        <f>Portugues!C82</f>
        <v>51</v>
      </c>
      <c r="D82" s="7">
        <f>Portugues!D82</f>
        <v>2550000</v>
      </c>
      <c r="E82" s="8">
        <f>Portugues!E82</f>
        <v>45.329032339999998</v>
      </c>
      <c r="F82" s="49">
        <f>Portugues!F82</f>
        <v>0</v>
      </c>
      <c r="G82" s="8">
        <f>Portugues!G82</f>
        <v>45.329032339999998</v>
      </c>
      <c r="H82" s="49">
        <f>Portugues!H82</f>
        <v>450000</v>
      </c>
      <c r="I82" s="9">
        <f>Portugues!I82</f>
        <v>45.29029159109286</v>
      </c>
      <c r="J82" s="10">
        <f>Portugues!J82</f>
        <v>0</v>
      </c>
      <c r="K82" s="10">
        <f>Portugues!K82</f>
        <v>8.5465642894281689E-4</v>
      </c>
      <c r="L82" s="11">
        <f>Portugues!L82</f>
        <v>0</v>
      </c>
      <c r="M82" s="11">
        <f>Portugues!M82</f>
        <v>1937.0374453568927</v>
      </c>
      <c r="N82" s="12">
        <f>Portugues!N82</f>
        <v>2266451.6170000001</v>
      </c>
      <c r="O82" s="12">
        <f>Portugues!O82</f>
        <v>2264514.579554643</v>
      </c>
      <c r="P82" s="12">
        <f>Portugues!P82</f>
        <v>-283548.38299999991</v>
      </c>
      <c r="Q82" s="12">
        <f>Portugues!Q82</f>
        <v>285485.42044535698</v>
      </c>
    </row>
    <row r="83" spans="1:17" ht="12.75" x14ac:dyDescent="0.2">
      <c r="A83" s="17">
        <v>44425</v>
      </c>
      <c r="B83" s="5">
        <f>Portugues!B83</f>
        <v>50000</v>
      </c>
      <c r="C83" s="6">
        <f>Portugues!C83</f>
        <v>51</v>
      </c>
      <c r="D83" s="7">
        <f>Portugues!D83</f>
        <v>2550000</v>
      </c>
      <c r="E83" s="8">
        <f>Portugues!E83</f>
        <v>44.553450140000002</v>
      </c>
      <c r="F83" s="49">
        <f>Portugues!F83</f>
        <v>0</v>
      </c>
      <c r="G83" s="8">
        <f>Portugues!G83</f>
        <v>44.553450140000002</v>
      </c>
      <c r="H83" s="49">
        <f>Portugues!H83</f>
        <v>0</v>
      </c>
      <c r="I83" s="9">
        <f>Portugues!I83</f>
        <v>44.553450140000002</v>
      </c>
      <c r="J83" s="10">
        <f>Portugues!J83</f>
        <v>0</v>
      </c>
      <c r="K83" s="10">
        <f>Portugues!K83</f>
        <v>0</v>
      </c>
      <c r="L83" s="11">
        <f>Portugues!L83</f>
        <v>0</v>
      </c>
      <c r="M83" s="11">
        <f>Portugues!M83</f>
        <v>0</v>
      </c>
      <c r="N83" s="12">
        <f>Portugues!N83</f>
        <v>2227672.5070000002</v>
      </c>
      <c r="O83" s="12">
        <f>Portugues!O83</f>
        <v>2227672.5070000002</v>
      </c>
      <c r="P83" s="12">
        <f>Portugues!P83</f>
        <v>-322327.49299999978</v>
      </c>
      <c r="Q83" s="12">
        <f>Portugues!Q83</f>
        <v>322327.49299999978</v>
      </c>
    </row>
    <row r="84" spans="1:17" ht="12.75" x14ac:dyDescent="0.2">
      <c r="A84" s="17">
        <v>44426</v>
      </c>
      <c r="B84" s="5">
        <f>Portugues!B84</f>
        <v>50000</v>
      </c>
      <c r="C84" s="6">
        <f>Portugues!C84</f>
        <v>49</v>
      </c>
      <c r="D84" s="7">
        <f>Portugues!D84</f>
        <v>2450000</v>
      </c>
      <c r="E84" s="8">
        <f>Portugues!E84</f>
        <v>44.52323913</v>
      </c>
      <c r="F84" s="49">
        <f>Portugues!F84</f>
        <v>0</v>
      </c>
      <c r="G84" s="8">
        <f>Portugues!G84</f>
        <v>44.52323913</v>
      </c>
      <c r="H84" s="49">
        <f>Portugues!H84</f>
        <v>1000000</v>
      </c>
      <c r="I84" s="9">
        <f>Portugues!I84</f>
        <v>44.454518888065003</v>
      </c>
      <c r="J84" s="10">
        <f>Portugues!J84</f>
        <v>0</v>
      </c>
      <c r="K84" s="10">
        <f>Portugues!K84</f>
        <v>1.5434690574588764E-3</v>
      </c>
      <c r="L84" s="11">
        <f>Portugues!L84</f>
        <v>0</v>
      </c>
      <c r="M84" s="11">
        <f>Portugues!M84</f>
        <v>3436.0120967498633</v>
      </c>
      <c r="N84" s="12">
        <f>Portugues!N84</f>
        <v>2226161.9564999999</v>
      </c>
      <c r="O84" s="12">
        <f>Portugues!O84</f>
        <v>2222725.9444032502</v>
      </c>
      <c r="P84" s="12">
        <f>Portugues!P84</f>
        <v>-223838.04350000015</v>
      </c>
      <c r="Q84" s="12">
        <f>Portugues!Q84</f>
        <v>227274.05559674976</v>
      </c>
    </row>
    <row r="85" spans="1:17" ht="12.75" x14ac:dyDescent="0.2">
      <c r="A85" s="17">
        <v>44427</v>
      </c>
      <c r="B85" s="5">
        <f>Portugues!B85</f>
        <v>50000</v>
      </c>
      <c r="C85" s="6">
        <f>Portugues!C85</f>
        <v>49</v>
      </c>
      <c r="D85" s="7">
        <f>Portugues!D85</f>
        <v>2450000</v>
      </c>
      <c r="E85" s="8">
        <f>Portugues!E85</f>
        <v>46.153445490000003</v>
      </c>
      <c r="F85" s="49">
        <f>Portugues!F85</f>
        <v>0</v>
      </c>
      <c r="G85" s="8">
        <f>Portugues!G85</f>
        <v>46.153445490000003</v>
      </c>
      <c r="H85" s="49">
        <f>Portugues!H85</f>
        <v>100000</v>
      </c>
      <c r="I85" s="9">
        <f>Portugues!I85</f>
        <v>46.032107430938296</v>
      </c>
      <c r="J85" s="10">
        <f>Portugues!J85</f>
        <v>0</v>
      </c>
      <c r="K85" s="10">
        <f>Portugues!K85</f>
        <v>2.6290141022731767E-3</v>
      </c>
      <c r="L85" s="11">
        <f>Portugues!L85</f>
        <v>0</v>
      </c>
      <c r="M85" s="11">
        <f>Portugues!M85</f>
        <v>6066.9029530853177</v>
      </c>
      <c r="N85" s="12">
        <f>Portugues!N85</f>
        <v>2307672.2745000003</v>
      </c>
      <c r="O85" s="12">
        <f>Portugues!O85</f>
        <v>2301605.3715469148</v>
      </c>
      <c r="P85" s="12">
        <f>Portugues!P85</f>
        <v>-142327.72549999971</v>
      </c>
      <c r="Q85" s="12">
        <f>Portugues!Q85</f>
        <v>148394.6284530852</v>
      </c>
    </row>
    <row r="86" spans="1:17" ht="12.75" x14ac:dyDescent="0.2">
      <c r="A86" s="17">
        <v>44428</v>
      </c>
      <c r="B86" s="5">
        <f>Portugues!B86</f>
        <v>50000</v>
      </c>
      <c r="C86" s="6">
        <f>Portugues!C86</f>
        <v>52</v>
      </c>
      <c r="D86" s="7">
        <f>Portugues!D86</f>
        <v>2600000</v>
      </c>
      <c r="E86" s="8">
        <f>Portugues!E86</f>
        <v>47.653416569999997</v>
      </c>
      <c r="F86" s="49">
        <f>Portugues!F86</f>
        <v>0</v>
      </c>
      <c r="G86" s="8">
        <f>Portugues!G86</f>
        <v>47.653416569999997</v>
      </c>
      <c r="H86" s="49">
        <f>Portugues!H86</f>
        <v>300000</v>
      </c>
      <c r="I86" s="9">
        <f>Portugues!I86</f>
        <v>47.4029633993826</v>
      </c>
      <c r="J86" s="10">
        <f>Portugues!J86</f>
        <v>0</v>
      </c>
      <c r="K86" s="10">
        <f>Portugues!K86</f>
        <v>5.2557232753604813E-3</v>
      </c>
      <c r="L86" s="11">
        <f>Portugues!L86</f>
        <v>0</v>
      </c>
      <c r="M86" s="11">
        <f>Portugues!M86</f>
        <v>12522.65853086989</v>
      </c>
      <c r="N86" s="12">
        <f>Portugues!N86</f>
        <v>2382670.8284999998</v>
      </c>
      <c r="O86" s="12">
        <f>Portugues!O86</f>
        <v>2370148.1699691298</v>
      </c>
      <c r="P86" s="12">
        <f>Portugues!P86</f>
        <v>-217329.17150000017</v>
      </c>
      <c r="Q86" s="12">
        <f>Portugues!Q86</f>
        <v>229851.83003087016</v>
      </c>
    </row>
    <row r="87" spans="1:17" ht="12.75" x14ac:dyDescent="0.2">
      <c r="A87" s="17">
        <v>44431</v>
      </c>
      <c r="B87" s="5">
        <f>Portugues!B87</f>
        <v>50000</v>
      </c>
      <c r="C87" s="6">
        <f>Portugues!C87</f>
        <v>55</v>
      </c>
      <c r="D87" s="7">
        <f>Portugues!D87</f>
        <v>2750000</v>
      </c>
      <c r="E87" s="8">
        <f>Portugues!E87</f>
        <v>48.623156129999998</v>
      </c>
      <c r="F87" s="49">
        <f>Portugues!F87</f>
        <v>0</v>
      </c>
      <c r="G87" s="8">
        <f>Portugues!G87</f>
        <v>48.623156129999998</v>
      </c>
      <c r="H87" s="49">
        <f>Portugues!H87</f>
        <v>300000</v>
      </c>
      <c r="I87" s="9">
        <f>Portugues!I87</f>
        <v>48.503796681600001</v>
      </c>
      <c r="J87" s="10">
        <f>Portugues!J87</f>
        <v>0</v>
      </c>
      <c r="K87" s="10">
        <f>Portugues!K87</f>
        <v>2.4547861122152406E-3</v>
      </c>
      <c r="L87" s="11">
        <f>Portugues!L87</f>
        <v>0</v>
      </c>
      <c r="M87" s="11">
        <f>Portugues!M87</f>
        <v>5967.9724199998673</v>
      </c>
      <c r="N87" s="12">
        <f>Portugues!N87</f>
        <v>2431157.8064999999</v>
      </c>
      <c r="O87" s="12">
        <f>Portugues!O87</f>
        <v>2425189.8340799999</v>
      </c>
      <c r="P87" s="12">
        <f>Portugues!P87</f>
        <v>-318842.19350000005</v>
      </c>
      <c r="Q87" s="12">
        <f>Portugues!Q87</f>
        <v>324810.16592000006</v>
      </c>
    </row>
    <row r="88" spans="1:17" ht="12.75" x14ac:dyDescent="0.2">
      <c r="A88" s="17">
        <v>44432</v>
      </c>
      <c r="B88" s="5">
        <f>Portugues!B88</f>
        <v>50000</v>
      </c>
      <c r="C88" s="6">
        <f>Portugues!C88</f>
        <v>54</v>
      </c>
      <c r="D88" s="7">
        <f>Portugues!D88</f>
        <v>2700000</v>
      </c>
      <c r="E88" s="8">
        <f>Portugues!E88</f>
        <v>45.789710599999999</v>
      </c>
      <c r="F88" s="49">
        <f>Portugues!F88</f>
        <v>0</v>
      </c>
      <c r="G88" s="8">
        <f>Portugues!G88</f>
        <v>45.789710599999999</v>
      </c>
      <c r="H88" s="49">
        <f>Portugues!H88</f>
        <v>50000</v>
      </c>
      <c r="I88" s="9">
        <f>Portugues!I88</f>
        <v>45.758334728000008</v>
      </c>
      <c r="J88" s="10">
        <f>Portugues!J88</f>
        <v>0</v>
      </c>
      <c r="K88" s="10">
        <f>Portugues!K88</f>
        <v>6.852166477765648E-4</v>
      </c>
      <c r="L88" s="11">
        <f>Portugues!L88</f>
        <v>0</v>
      </c>
      <c r="M88" s="11">
        <f>Portugues!M88</f>
        <v>1568.7935999995518</v>
      </c>
      <c r="N88" s="12">
        <f>Portugues!N88</f>
        <v>2289485.5299999998</v>
      </c>
      <c r="O88" s="12">
        <f>Portugues!O88</f>
        <v>2287916.7364000003</v>
      </c>
      <c r="P88" s="12">
        <f>Portugues!P88</f>
        <v>-410514.4700000002</v>
      </c>
      <c r="Q88" s="12">
        <f>Portugues!Q88</f>
        <v>412083.26359999971</v>
      </c>
    </row>
    <row r="89" spans="1:17" ht="12.75" x14ac:dyDescent="0.2">
      <c r="A89" s="17">
        <v>44433</v>
      </c>
      <c r="B89" s="5">
        <f>Portugues!B89</f>
        <v>50000</v>
      </c>
      <c r="C89" s="6">
        <f>Portugues!C89</f>
        <v>50</v>
      </c>
      <c r="D89" s="7">
        <f>Portugues!D89</f>
        <v>2500000</v>
      </c>
      <c r="E89" s="8">
        <f>Portugues!E89</f>
        <v>46.245796060000004</v>
      </c>
      <c r="F89" s="49">
        <f>Portugues!F89</f>
        <v>0</v>
      </c>
      <c r="G89" s="8">
        <f>Portugues!G89</f>
        <v>46.245796060000004</v>
      </c>
      <c r="H89" s="49">
        <f>Portugues!H89</f>
        <v>50000</v>
      </c>
      <c r="I89" s="9">
        <f>Portugues!I89</f>
        <v>46.197791669739999</v>
      </c>
      <c r="J89" s="10">
        <f>Portugues!J89</f>
        <v>0</v>
      </c>
      <c r="K89" s="10">
        <f>Portugues!K89</f>
        <v>1.03802711489111E-3</v>
      </c>
      <c r="L89" s="11">
        <f>Portugues!L89</f>
        <v>0</v>
      </c>
      <c r="M89" s="11">
        <f>Portugues!M89</f>
        <v>2400.2195130002233</v>
      </c>
      <c r="N89" s="12">
        <f>Portugues!N89</f>
        <v>2312289.8030000003</v>
      </c>
      <c r="O89" s="12">
        <f>Portugues!O89</f>
        <v>2309889.5834869999</v>
      </c>
      <c r="P89" s="12">
        <f>Portugues!P89</f>
        <v>-187710.19699999969</v>
      </c>
      <c r="Q89" s="12">
        <f>Portugues!Q89</f>
        <v>190110.41651300015</v>
      </c>
    </row>
    <row r="90" spans="1:17" ht="12.75" x14ac:dyDescent="0.2">
      <c r="A90" s="17">
        <v>44434</v>
      </c>
      <c r="B90" s="5">
        <f>Portugues!B90</f>
        <v>50000</v>
      </c>
      <c r="C90" s="6">
        <f>Portugues!C90</f>
        <v>49</v>
      </c>
      <c r="D90" s="7">
        <f>Portugues!D90</f>
        <v>2450000</v>
      </c>
      <c r="E90" s="8">
        <f>Portugues!E90</f>
        <v>44.833583750000003</v>
      </c>
      <c r="F90" s="49">
        <f>Portugues!F90</f>
        <v>0</v>
      </c>
      <c r="G90" s="8">
        <f>Portugues!G90</f>
        <v>44.833583750000003</v>
      </c>
      <c r="H90" s="49">
        <f>Portugues!H90</f>
        <v>250000</v>
      </c>
      <c r="I90" s="9">
        <f>Portugues!I90</f>
        <v>44.816161011512001</v>
      </c>
      <c r="J90" s="10">
        <f>Portugues!J90</f>
        <v>0</v>
      </c>
      <c r="K90" s="10">
        <f>Portugues!K90</f>
        <v>3.8860909681352973E-4</v>
      </c>
      <c r="L90" s="11">
        <f>Portugues!L90</f>
        <v>0</v>
      </c>
      <c r="M90" s="11">
        <f>Portugues!M90</f>
        <v>871.13692440006218</v>
      </c>
      <c r="N90" s="12">
        <f>Portugues!N90</f>
        <v>2241679.1875</v>
      </c>
      <c r="O90" s="12">
        <f>Portugues!O90</f>
        <v>2240808.0505756</v>
      </c>
      <c r="P90" s="12">
        <f>Portugues!P90</f>
        <v>-208320.8125</v>
      </c>
      <c r="Q90" s="12">
        <f>Portugues!Q90</f>
        <v>209191.94942439999</v>
      </c>
    </row>
    <row r="91" spans="1:17" ht="12.75" x14ac:dyDescent="0.2">
      <c r="A91" s="17">
        <v>44435</v>
      </c>
      <c r="B91" s="5">
        <f>Portugues!B91</f>
        <v>50000</v>
      </c>
      <c r="C91" s="6">
        <f>Portugues!C91</f>
        <v>50</v>
      </c>
      <c r="D91" s="7">
        <f>Portugues!D91</f>
        <v>2500000</v>
      </c>
      <c r="E91" s="8">
        <f>Portugues!E91</f>
        <v>45.657843839999998</v>
      </c>
      <c r="F91" s="49">
        <f>Portugues!F91</f>
        <v>0</v>
      </c>
      <c r="G91" s="8">
        <f>Portugues!G91</f>
        <v>45.657843839999998</v>
      </c>
      <c r="H91" s="49">
        <f>Portugues!H91</f>
        <v>100000</v>
      </c>
      <c r="I91" s="9">
        <f>Portugues!I91</f>
        <v>45.57403394192</v>
      </c>
      <c r="J91" s="10">
        <f>Portugues!J91</f>
        <v>0</v>
      </c>
      <c r="K91" s="10">
        <f>Portugues!K91</f>
        <v>1.835607883142613E-3</v>
      </c>
      <c r="L91" s="11">
        <f>Portugues!L91</f>
        <v>0</v>
      </c>
      <c r="M91" s="11">
        <f>Portugues!M91</f>
        <v>4190.4949039999201</v>
      </c>
      <c r="N91" s="12">
        <f>Portugues!N91</f>
        <v>2282892.1919999998</v>
      </c>
      <c r="O91" s="12">
        <f>Portugues!O91</f>
        <v>2278701.697096</v>
      </c>
      <c r="P91" s="12">
        <f>Portugues!P91</f>
        <v>-217107.80800000019</v>
      </c>
      <c r="Q91" s="12">
        <f>Portugues!Q91</f>
        <v>221298.30290400004</v>
      </c>
    </row>
    <row r="92" spans="1:17" ht="12.75" x14ac:dyDescent="0.2">
      <c r="A92" s="17">
        <v>44438</v>
      </c>
      <c r="B92" s="5">
        <f>Portugues!B92</f>
        <v>50000</v>
      </c>
      <c r="C92" s="6">
        <f>Portugues!C92</f>
        <v>50</v>
      </c>
      <c r="D92" s="7">
        <f>Portugues!D92</f>
        <v>2500000</v>
      </c>
      <c r="E92" s="8">
        <f>Portugues!E92</f>
        <v>46.069255509999998</v>
      </c>
      <c r="F92" s="49">
        <f>Portugues!F92</f>
        <v>50000</v>
      </c>
      <c r="G92" s="8">
        <f>Portugues!G92</f>
        <v>46.13778904500893</v>
      </c>
      <c r="H92" s="49">
        <f>Portugues!H92</f>
        <v>0</v>
      </c>
      <c r="I92" s="9">
        <f>Portugues!I92</f>
        <v>46.069255509999998</v>
      </c>
      <c r="J92" s="10">
        <f>Portugues!J92</f>
        <v>1.4876197639889272E-3</v>
      </c>
      <c r="K92" s="10">
        <f>Portugues!K92</f>
        <v>0</v>
      </c>
      <c r="L92" s="11">
        <f>Portugues!L92</f>
        <v>3426.6767504465893</v>
      </c>
      <c r="M92" s="11">
        <f>Portugues!M92</f>
        <v>0</v>
      </c>
      <c r="N92" s="12">
        <f>Portugues!N92</f>
        <v>2306889.4522504467</v>
      </c>
      <c r="O92" s="12">
        <f>Portugues!O92</f>
        <v>2303462.7755</v>
      </c>
      <c r="P92" s="12">
        <f>Portugues!P92</f>
        <v>-193110.54774955334</v>
      </c>
      <c r="Q92" s="12">
        <f>Portugues!Q92</f>
        <v>196537.22450000001</v>
      </c>
    </row>
    <row r="93" spans="1:17" ht="12.75" x14ac:dyDescent="0.2">
      <c r="A93" s="17">
        <v>44439</v>
      </c>
      <c r="B93" s="5">
        <f>Portugues!B93</f>
        <v>50000</v>
      </c>
      <c r="C93" s="6">
        <f>Portugues!C93</f>
        <v>51</v>
      </c>
      <c r="D93" s="7">
        <f>Portugues!D93</f>
        <v>2550000</v>
      </c>
      <c r="E93" s="8">
        <f>Portugues!E93</f>
        <v>45.643438000000003</v>
      </c>
      <c r="F93" s="49">
        <f>Portugues!F93</f>
        <v>0</v>
      </c>
      <c r="G93" s="8">
        <f>Portugues!G93</f>
        <v>45.643438000000003</v>
      </c>
      <c r="H93" s="49">
        <f>Portugues!H93</f>
        <v>50000</v>
      </c>
      <c r="I93" s="9">
        <f>Portugues!I93</f>
        <v>45.6572228</v>
      </c>
      <c r="J93" s="10">
        <f>Portugues!J93</f>
        <v>0</v>
      </c>
      <c r="K93" s="10">
        <f>Portugues!K93</f>
        <v>-3.0201055406904858E-4</v>
      </c>
      <c r="L93" s="11">
        <f>Portugues!L93</f>
        <v>0</v>
      </c>
      <c r="M93" s="11">
        <f>Portugues!M93</f>
        <v>-689.23999999981334</v>
      </c>
      <c r="N93" s="12">
        <f>Portugues!N93</f>
        <v>2282171.9000000004</v>
      </c>
      <c r="O93" s="12">
        <f>Portugues!O93</f>
        <v>2282861.14</v>
      </c>
      <c r="P93" s="12">
        <f>Portugues!P93</f>
        <v>-267828.09999999963</v>
      </c>
      <c r="Q93" s="12">
        <f>Portugues!Q93</f>
        <v>267138.85999999987</v>
      </c>
    </row>
    <row r="94" spans="1:17" ht="12.75" x14ac:dyDescent="0.2">
      <c r="A94" s="17">
        <v>44441</v>
      </c>
      <c r="B94" s="5">
        <f>Portugues!B94</f>
        <v>50000</v>
      </c>
      <c r="C94" s="6">
        <f>Portugues!C94</f>
        <v>54</v>
      </c>
      <c r="D94" s="7">
        <f>Portugues!D94</f>
        <v>2700000</v>
      </c>
      <c r="E94" s="8">
        <f>Portugues!E94</f>
        <v>48.704800290000001</v>
      </c>
      <c r="F94" s="49">
        <f>Portugues!F94</f>
        <v>0</v>
      </c>
      <c r="G94" s="8">
        <f>Portugues!G94</f>
        <v>48.704800290000001</v>
      </c>
      <c r="H94" s="49">
        <f>Portugues!H94</f>
        <v>50000</v>
      </c>
      <c r="I94" s="9">
        <f>Portugues!I94</f>
        <v>48.668567300740001</v>
      </c>
      <c r="J94" s="10">
        <f>Portugues!J94</f>
        <v>0</v>
      </c>
      <c r="K94" s="10">
        <f>Portugues!K94</f>
        <v>7.4393055806122436E-4</v>
      </c>
      <c r="L94" s="11">
        <f>Portugues!L94</f>
        <v>0</v>
      </c>
      <c r="M94" s="11">
        <f>Portugues!M94</f>
        <v>1811.6494630000091</v>
      </c>
      <c r="N94" s="12">
        <f>Portugues!N94</f>
        <v>2435240.0145</v>
      </c>
      <c r="O94" s="12">
        <f>Portugues!O94</f>
        <v>2433428.3650370003</v>
      </c>
      <c r="P94" s="12">
        <f>Portugues!P94</f>
        <v>-264759.98549999995</v>
      </c>
      <c r="Q94" s="12">
        <f>Portugues!Q94</f>
        <v>266571.63496299973</v>
      </c>
    </row>
    <row r="95" spans="1:17" ht="12.75" x14ac:dyDescent="0.2">
      <c r="A95" s="17">
        <v>44442</v>
      </c>
      <c r="B95" s="5">
        <f>Portugues!B95</f>
        <v>50000</v>
      </c>
      <c r="C95" s="6">
        <f>Portugues!C95</f>
        <v>55</v>
      </c>
      <c r="D95" s="7">
        <f>Portugues!D95</f>
        <v>2750000</v>
      </c>
      <c r="E95" s="8">
        <f>Portugues!E95</f>
        <v>50.308036360000003</v>
      </c>
      <c r="F95" s="49">
        <f>Portugues!F95</f>
        <v>0</v>
      </c>
      <c r="G95" s="8">
        <f>Portugues!G95</f>
        <v>50.308036360000003</v>
      </c>
      <c r="H95" s="49">
        <f>Portugues!H95</f>
        <v>0</v>
      </c>
      <c r="I95" s="9">
        <f>Portugues!I95</f>
        <v>50.308036360000003</v>
      </c>
      <c r="J95" s="10">
        <f>Portugues!J95</f>
        <v>0</v>
      </c>
      <c r="K95" s="10">
        <f>Portugues!K95</f>
        <v>0</v>
      </c>
      <c r="L95" s="11">
        <f>Portugues!L95</f>
        <v>0</v>
      </c>
      <c r="M95" s="11">
        <f>Portugues!M95</f>
        <v>0</v>
      </c>
      <c r="N95" s="12">
        <f>Portugues!N95</f>
        <v>2515401.818</v>
      </c>
      <c r="O95" s="12">
        <f>Portugues!O95</f>
        <v>2515401.818</v>
      </c>
      <c r="P95" s="12">
        <f>Portugues!P95</f>
        <v>-234598.18200000003</v>
      </c>
      <c r="Q95" s="12">
        <f>Portugues!Q95</f>
        <v>234598.18200000003</v>
      </c>
    </row>
    <row r="96" spans="1:17" ht="12.75" x14ac:dyDescent="0.2">
      <c r="A96" s="17">
        <v>44447</v>
      </c>
      <c r="B96" s="5">
        <f>Portugues!B96</f>
        <v>50000</v>
      </c>
      <c r="C96" s="6">
        <f>Portugues!C96</f>
        <v>50</v>
      </c>
      <c r="D96" s="7">
        <f>Portugues!D96</f>
        <v>2500000</v>
      </c>
      <c r="E96" s="8">
        <f>Portugues!E96</f>
        <v>46.715345329999998</v>
      </c>
      <c r="F96" s="49">
        <f>Portugues!F96</f>
        <v>0</v>
      </c>
      <c r="G96" s="8">
        <f>Portugues!G96</f>
        <v>46.715345329999998</v>
      </c>
      <c r="H96" s="49">
        <f>Portugues!H96</f>
        <v>0</v>
      </c>
      <c r="I96" s="9">
        <f>Portugues!I96</f>
        <v>46.715345329999998</v>
      </c>
      <c r="J96" s="10">
        <f>Portugues!J96</f>
        <v>0</v>
      </c>
      <c r="K96" s="10">
        <f>Portugues!K96</f>
        <v>0</v>
      </c>
      <c r="L96" s="11">
        <f>Portugues!L96</f>
        <v>0</v>
      </c>
      <c r="M96" s="11">
        <f>Portugues!M96</f>
        <v>0</v>
      </c>
      <c r="N96" s="12">
        <f>Portugues!N96</f>
        <v>2335767.2664999999</v>
      </c>
      <c r="O96" s="12">
        <f>Portugues!O96</f>
        <v>2335767.2664999999</v>
      </c>
      <c r="P96" s="12">
        <f>Portugues!P96</f>
        <v>-164232.73350000009</v>
      </c>
      <c r="Q96" s="12">
        <f>Portugues!Q96</f>
        <v>164232.73350000009</v>
      </c>
    </row>
    <row r="97" spans="1:17" ht="12.75" x14ac:dyDescent="0.2">
      <c r="A97" s="17">
        <v>44448</v>
      </c>
      <c r="B97" s="5">
        <f>Portugues!B97</f>
        <v>50000</v>
      </c>
      <c r="C97" s="6">
        <f>Portugues!C97</f>
        <v>52</v>
      </c>
      <c r="D97" s="7">
        <f>Portugues!D97</f>
        <v>2600000</v>
      </c>
      <c r="E97" s="8">
        <f>Portugues!E97</f>
        <v>46.679653770000002</v>
      </c>
      <c r="F97" s="49">
        <f>Portugues!F97</f>
        <v>0</v>
      </c>
      <c r="G97" s="8">
        <f>Portugues!G97</f>
        <v>46.679653770000002</v>
      </c>
      <c r="H97" s="49">
        <f>Portugues!H97</f>
        <v>0</v>
      </c>
      <c r="I97" s="9">
        <f>Portugues!I97</f>
        <v>46.679653770000002</v>
      </c>
      <c r="J97" s="10">
        <f>Portugues!J97</f>
        <v>0</v>
      </c>
      <c r="K97" s="10">
        <f>Portugues!K97</f>
        <v>0</v>
      </c>
      <c r="L97" s="11">
        <f>Portugues!L97</f>
        <v>0</v>
      </c>
      <c r="M97" s="11">
        <f>Portugues!M97</f>
        <v>0</v>
      </c>
      <c r="N97" s="12">
        <f>Portugues!N97</f>
        <v>2333982.6885000002</v>
      </c>
      <c r="O97" s="12">
        <f>Portugues!O97</f>
        <v>2333982.6885000002</v>
      </c>
      <c r="P97" s="12">
        <f>Portugues!P97</f>
        <v>-266017.31149999984</v>
      </c>
      <c r="Q97" s="12">
        <f>Portugues!Q97</f>
        <v>266017.31149999984</v>
      </c>
    </row>
    <row r="98" spans="1:17" ht="12.75" x14ac:dyDescent="0.2">
      <c r="A98" s="17">
        <v>44449</v>
      </c>
      <c r="B98" s="5">
        <f>Portugues!B98</f>
        <v>50000</v>
      </c>
      <c r="C98" s="6">
        <f>Portugues!C98</f>
        <v>50</v>
      </c>
      <c r="D98" s="7">
        <f>Portugues!D98</f>
        <v>2500000</v>
      </c>
      <c r="E98" s="8">
        <f>Portugues!E98</f>
        <v>44.87281823</v>
      </c>
      <c r="F98" s="49">
        <f>Portugues!F98</f>
        <v>0</v>
      </c>
      <c r="G98" s="8">
        <f>Portugues!G98</f>
        <v>44.87281823</v>
      </c>
      <c r="H98" s="49">
        <f>Portugues!H98</f>
        <v>0</v>
      </c>
      <c r="I98" s="9">
        <f>Portugues!I98</f>
        <v>44.87281823</v>
      </c>
      <c r="J98" s="10">
        <f>Portugues!J98</f>
        <v>0</v>
      </c>
      <c r="K98" s="10">
        <f>Portugues!K98</f>
        <v>0</v>
      </c>
      <c r="L98" s="11">
        <f>Portugues!L98</f>
        <v>0</v>
      </c>
      <c r="M98" s="11">
        <f>Portugues!M98</f>
        <v>0</v>
      </c>
      <c r="N98" s="12">
        <f>Portugues!N98</f>
        <v>2243640.9114999999</v>
      </c>
      <c r="O98" s="12">
        <f>Portugues!O98</f>
        <v>2243640.9114999999</v>
      </c>
      <c r="P98" s="12">
        <f>Portugues!P98</f>
        <v>-256359.08850000007</v>
      </c>
      <c r="Q98" s="12">
        <f>Portugues!Q98</f>
        <v>256359.08850000007</v>
      </c>
    </row>
    <row r="99" spans="1:17" ht="12.75" x14ac:dyDescent="0.2">
      <c r="A99" s="17">
        <v>44452</v>
      </c>
      <c r="B99" s="5">
        <f>Portugues!B99</f>
        <v>50000</v>
      </c>
      <c r="C99" s="6">
        <f>Portugues!C99</f>
        <v>49</v>
      </c>
      <c r="D99" s="7">
        <f>Portugues!D99</f>
        <v>2450000</v>
      </c>
      <c r="E99" s="8">
        <f>Portugues!E99</f>
        <v>43.598364670000002</v>
      </c>
      <c r="F99" s="49">
        <f>Portugues!F99</f>
        <v>0</v>
      </c>
      <c r="G99" s="8">
        <f>Portugues!G99</f>
        <v>43.598364670000002</v>
      </c>
      <c r="H99" s="49">
        <f>Portugues!H99</f>
        <v>0</v>
      </c>
      <c r="I99" s="9">
        <f>Portugues!I99</f>
        <v>43.598364670000002</v>
      </c>
      <c r="J99" s="10">
        <f>Portugues!J99</f>
        <v>0</v>
      </c>
      <c r="K99" s="10">
        <f>Portugues!K99</f>
        <v>0</v>
      </c>
      <c r="L99" s="11">
        <f>Portugues!L99</f>
        <v>0</v>
      </c>
      <c r="M99" s="11">
        <f>Portugues!M99</f>
        <v>0</v>
      </c>
      <c r="N99" s="12">
        <f>Portugues!N99</f>
        <v>2179918.2335000001</v>
      </c>
      <c r="O99" s="12">
        <f>Portugues!O99</f>
        <v>2179918.2335000001</v>
      </c>
      <c r="P99" s="12">
        <f>Portugues!P99</f>
        <v>-270081.76649999991</v>
      </c>
      <c r="Q99" s="12">
        <f>Portugues!Q99</f>
        <v>270081.76649999991</v>
      </c>
    </row>
    <row r="100" spans="1:17" ht="12.75" x14ac:dyDescent="0.2">
      <c r="A100" s="17">
        <v>44453</v>
      </c>
      <c r="B100" s="5">
        <f>Portugues!B100</f>
        <v>50000</v>
      </c>
      <c r="C100" s="6">
        <f>Portugues!C100</f>
        <v>50</v>
      </c>
      <c r="D100" s="7">
        <f>Portugues!D100</f>
        <v>2500000</v>
      </c>
      <c r="E100" s="8">
        <f>Portugues!E100</f>
        <v>45.539866830000001</v>
      </c>
      <c r="F100" s="49">
        <f>Portugues!F100</f>
        <v>50000</v>
      </c>
      <c r="G100" s="8">
        <f>Portugues!G100</f>
        <v>45.647488889999998</v>
      </c>
      <c r="H100" s="49">
        <f>Portugues!H100</f>
        <v>0</v>
      </c>
      <c r="I100" s="9">
        <f>Portugues!I100</f>
        <v>45.539866830000001</v>
      </c>
      <c r="J100" s="10">
        <f>Portugues!J100</f>
        <v>2.3632493349563244E-3</v>
      </c>
      <c r="K100" s="10">
        <f>Portugues!K100</f>
        <v>0</v>
      </c>
      <c r="L100" s="11">
        <f>Portugues!L100</f>
        <v>5381.1029999998545</v>
      </c>
      <c r="M100" s="11">
        <f>Portugues!M100</f>
        <v>0</v>
      </c>
      <c r="N100" s="12">
        <f>Portugues!N100</f>
        <v>2282374.4444999998</v>
      </c>
      <c r="O100" s="12">
        <f>Portugues!O100</f>
        <v>2276993.3415000001</v>
      </c>
      <c r="P100" s="12">
        <f>Portugues!P100</f>
        <v>-217625.55550000025</v>
      </c>
      <c r="Q100" s="12">
        <f>Portugues!Q100</f>
        <v>223006.6584999999</v>
      </c>
    </row>
    <row r="101" spans="1:17" ht="12.75" x14ac:dyDescent="0.2">
      <c r="A101" s="17">
        <v>44454</v>
      </c>
      <c r="B101" s="5">
        <f>Portugues!B101</f>
        <v>50000</v>
      </c>
      <c r="C101" s="6">
        <f>Portugues!C101</f>
        <v>52</v>
      </c>
      <c r="D101" s="7">
        <f>Portugues!D101</f>
        <v>2600000</v>
      </c>
      <c r="E101" s="8">
        <f>Portugues!E101</f>
        <v>47.40662528</v>
      </c>
      <c r="F101" s="49">
        <f>Portugues!F101</f>
        <v>0</v>
      </c>
      <c r="G101" s="8">
        <f>Portugues!G101</f>
        <v>47.40662528</v>
      </c>
      <c r="H101" s="49">
        <f>Portugues!H101</f>
        <v>0</v>
      </c>
      <c r="I101" s="9">
        <f>Portugues!I101</f>
        <v>47.40662528</v>
      </c>
      <c r="J101" s="10">
        <f>Portugues!J101</f>
        <v>0</v>
      </c>
      <c r="K101" s="10">
        <f>Portugues!K101</f>
        <v>0</v>
      </c>
      <c r="L101" s="11">
        <f>Portugues!L101</f>
        <v>0</v>
      </c>
      <c r="M101" s="11">
        <f>Portugues!M101</f>
        <v>0</v>
      </c>
      <c r="N101" s="12">
        <f>Portugues!N101</f>
        <v>2370331.264</v>
      </c>
      <c r="O101" s="12">
        <f>Portugues!O101</f>
        <v>2370331.264</v>
      </c>
      <c r="P101" s="12">
        <f>Portugues!P101</f>
        <v>-229668.73600000003</v>
      </c>
      <c r="Q101" s="12">
        <f>Portugues!Q101</f>
        <v>229668.73600000003</v>
      </c>
    </row>
    <row r="102" spans="1:17" ht="12.75" x14ac:dyDescent="0.2">
      <c r="A102" s="17">
        <v>44455</v>
      </c>
      <c r="B102" s="5">
        <f>Portugues!B102</f>
        <v>50000</v>
      </c>
      <c r="C102" s="6">
        <f>Portugues!C102</f>
        <v>52</v>
      </c>
      <c r="D102" s="7">
        <f>Portugues!D102</f>
        <v>2600000</v>
      </c>
      <c r="E102" s="8">
        <f>Portugues!E102</f>
        <v>47.459130999999999</v>
      </c>
      <c r="F102" s="49">
        <f>Portugues!F102</f>
        <v>0</v>
      </c>
      <c r="G102" s="8">
        <f>Portugues!G102</f>
        <v>47.459130999999999</v>
      </c>
      <c r="H102" s="49">
        <f>Portugues!H102</f>
        <v>0</v>
      </c>
      <c r="I102" s="9">
        <f>Portugues!I102</f>
        <v>47.459130999999999</v>
      </c>
      <c r="J102" s="10">
        <f>Portugues!J102</f>
        <v>0</v>
      </c>
      <c r="K102" s="10">
        <f>Portugues!K102</f>
        <v>0</v>
      </c>
      <c r="L102" s="11">
        <f>Portugues!L102</f>
        <v>0</v>
      </c>
      <c r="M102" s="11">
        <f>Portugues!M102</f>
        <v>0</v>
      </c>
      <c r="N102" s="12">
        <f>Portugues!N102</f>
        <v>2372956.5499999998</v>
      </c>
      <c r="O102" s="12">
        <f>Portugues!O102</f>
        <v>2372956.5499999998</v>
      </c>
      <c r="P102" s="12">
        <f>Portugues!P102</f>
        <v>-227043.45000000019</v>
      </c>
      <c r="Q102" s="12">
        <f>Portugues!Q102</f>
        <v>227043.45000000019</v>
      </c>
    </row>
    <row r="103" spans="1:17" ht="12.75" x14ac:dyDescent="0.2">
      <c r="A103" s="17">
        <v>44456</v>
      </c>
      <c r="B103" s="5">
        <f>Portugues!B103</f>
        <v>50000</v>
      </c>
      <c r="C103" s="6">
        <f>Portugues!C103</f>
        <v>52</v>
      </c>
      <c r="D103" s="7">
        <f>Portugues!D103</f>
        <v>2600000</v>
      </c>
      <c r="E103" s="8">
        <f>Portugues!E103</f>
        <v>46.39462193</v>
      </c>
      <c r="F103" s="49">
        <f>Portugues!F103</f>
        <v>0</v>
      </c>
      <c r="G103" s="8">
        <f>Portugues!G103</f>
        <v>46.39462193</v>
      </c>
      <c r="H103" s="49">
        <f>Portugues!H103</f>
        <v>0</v>
      </c>
      <c r="I103" s="9">
        <f>Portugues!I103</f>
        <v>46.39462193</v>
      </c>
      <c r="J103" s="10">
        <f>Portugues!J103</f>
        <v>0</v>
      </c>
      <c r="K103" s="10">
        <f>Portugues!K103</f>
        <v>0</v>
      </c>
      <c r="L103" s="11">
        <f>Portugues!L103</f>
        <v>0</v>
      </c>
      <c r="M103" s="11">
        <f>Portugues!M103</f>
        <v>0</v>
      </c>
      <c r="N103" s="12">
        <f>Portugues!N103</f>
        <v>2319731.0965</v>
      </c>
      <c r="O103" s="12">
        <f>Portugues!O103</f>
        <v>2319731.0965</v>
      </c>
      <c r="P103" s="12">
        <f>Portugues!P103</f>
        <v>-280268.90350000001</v>
      </c>
      <c r="Q103" s="12">
        <f>Portugues!Q103</f>
        <v>280268.90350000001</v>
      </c>
    </row>
    <row r="104" spans="1:17" ht="12.75" x14ac:dyDescent="0.2">
      <c r="A104" s="17">
        <v>44459</v>
      </c>
      <c r="B104" s="5">
        <f>Portugues!B104</f>
        <v>50000</v>
      </c>
      <c r="C104" s="6">
        <f>Portugues!C104</f>
        <v>48</v>
      </c>
      <c r="D104" s="7">
        <f>Portugues!D104</f>
        <v>2400000</v>
      </c>
      <c r="E104" s="8">
        <f>Portugues!E104</f>
        <v>42.782000089999997</v>
      </c>
      <c r="F104" s="49">
        <f>Portugues!F104</f>
        <v>0</v>
      </c>
      <c r="G104" s="8">
        <f>Portugues!G104</f>
        <v>42.782000089999997</v>
      </c>
      <c r="H104" s="49">
        <f>Portugues!H104</f>
        <v>350000</v>
      </c>
      <c r="I104" s="9">
        <f>Portugues!I104</f>
        <v>42.862470495045713</v>
      </c>
      <c r="J104" s="10">
        <f>Portugues!J104</f>
        <v>0</v>
      </c>
      <c r="K104" s="10">
        <f>Portugues!K104</f>
        <v>-1.8809406964712136E-3</v>
      </c>
      <c r="L104" s="11">
        <f>Portugues!L104</f>
        <v>0</v>
      </c>
      <c r="M104" s="11">
        <f>Portugues!M104</f>
        <v>-4023.5202522858058</v>
      </c>
      <c r="N104" s="12">
        <f>Portugues!N104</f>
        <v>2139100.0044999998</v>
      </c>
      <c r="O104" s="12">
        <f>Portugues!O104</f>
        <v>2143123.5247522858</v>
      </c>
      <c r="P104" s="12">
        <f>Portugues!P104</f>
        <v>-260899.99550000019</v>
      </c>
      <c r="Q104" s="12">
        <f>Portugues!Q104</f>
        <v>256876.4752477142</v>
      </c>
    </row>
    <row r="105" spans="1:17" ht="12.75" x14ac:dyDescent="0.2">
      <c r="A105" s="17">
        <v>44460</v>
      </c>
      <c r="B105" s="5">
        <f>Portugues!B105</f>
        <v>50000</v>
      </c>
      <c r="C105" s="6">
        <f>Portugues!C105</f>
        <v>47</v>
      </c>
      <c r="D105" s="7">
        <f>Portugues!D105</f>
        <v>2350000</v>
      </c>
      <c r="E105" s="8">
        <f>Portugues!E105</f>
        <v>40.781066590000002</v>
      </c>
      <c r="F105" s="49">
        <f>Portugues!F105</f>
        <v>0</v>
      </c>
      <c r="G105" s="8">
        <f>Portugues!G105</f>
        <v>40.781066590000002</v>
      </c>
      <c r="H105" s="49">
        <f>Portugues!H105</f>
        <v>0</v>
      </c>
      <c r="I105" s="9">
        <f>Portugues!I105</f>
        <v>40.781066590000002</v>
      </c>
      <c r="J105" s="10">
        <f>Portugues!J105</f>
        <v>0</v>
      </c>
      <c r="K105" s="10">
        <f>Portugues!K105</f>
        <v>0</v>
      </c>
      <c r="L105" s="11">
        <f>Portugues!L105</f>
        <v>0</v>
      </c>
      <c r="M105" s="11">
        <f>Portugues!M105</f>
        <v>0</v>
      </c>
      <c r="N105" s="12">
        <f>Portugues!N105</f>
        <v>2039053.3295</v>
      </c>
      <c r="O105" s="12">
        <f>Portugues!O105</f>
        <v>2039053.3295</v>
      </c>
      <c r="P105" s="12">
        <f>Portugues!P105</f>
        <v>-310946.67050000001</v>
      </c>
      <c r="Q105" s="12">
        <f>Portugues!Q105</f>
        <v>310946.67050000001</v>
      </c>
    </row>
    <row r="106" spans="1:17" ht="12.75" x14ac:dyDescent="0.2">
      <c r="A106" s="17">
        <v>44461</v>
      </c>
      <c r="B106" s="5">
        <f>Portugues!B106</f>
        <v>50000</v>
      </c>
      <c r="C106" s="6">
        <f>Portugues!C106</f>
        <v>45</v>
      </c>
      <c r="D106" s="7">
        <f>Portugues!D106</f>
        <v>2250000</v>
      </c>
      <c r="E106" s="8">
        <f>Portugues!E106</f>
        <v>42.087221319999998</v>
      </c>
      <c r="F106" s="49">
        <f>Portugues!F106</f>
        <v>200000</v>
      </c>
      <c r="G106" s="8">
        <f>Portugues!G106</f>
        <v>42.242845047804998</v>
      </c>
      <c r="H106" s="49">
        <f>Portugues!H106</f>
        <v>0</v>
      </c>
      <c r="I106" s="9">
        <f>Portugues!I106</f>
        <v>42.087221319999998</v>
      </c>
      <c r="J106" s="10">
        <f>Portugues!J106</f>
        <v>3.6976479540370036E-3</v>
      </c>
      <c r="K106" s="10">
        <f>Portugues!K106</f>
        <v>0</v>
      </c>
      <c r="L106" s="11">
        <f>Portugues!L106</f>
        <v>7781.1863902500272</v>
      </c>
      <c r="M106" s="11">
        <f>Portugues!M106</f>
        <v>0</v>
      </c>
      <c r="N106" s="12">
        <f>Portugues!N106</f>
        <v>2112142.2523902501</v>
      </c>
      <c r="O106" s="12">
        <f>Portugues!O106</f>
        <v>2104361.0660000001</v>
      </c>
      <c r="P106" s="12">
        <f>Portugues!P106</f>
        <v>-137857.7476097499</v>
      </c>
      <c r="Q106" s="12">
        <f>Portugues!Q106</f>
        <v>145638.93399999989</v>
      </c>
    </row>
    <row r="107" spans="1:17" ht="12.75" x14ac:dyDescent="0.2">
      <c r="A107" s="17">
        <v>44462</v>
      </c>
      <c r="B107" s="5">
        <f>Portugues!B107</f>
        <v>50000</v>
      </c>
      <c r="C107" s="6">
        <f>Portugues!C107</f>
        <v>47</v>
      </c>
      <c r="D107" s="7">
        <f>Portugues!D107</f>
        <v>2350000</v>
      </c>
      <c r="E107" s="8">
        <f>Portugues!E107</f>
        <v>43.759010009999997</v>
      </c>
      <c r="F107" s="49">
        <f>Portugues!F107</f>
        <v>50000</v>
      </c>
      <c r="G107" s="8">
        <f>Portugues!G107</f>
        <v>43.824186589999996</v>
      </c>
      <c r="H107" s="49">
        <f>Portugues!H107</f>
        <v>0</v>
      </c>
      <c r="I107" s="9">
        <f>Portugues!I107</f>
        <v>43.759010009999997</v>
      </c>
      <c r="J107" s="10">
        <f>Portugues!J107</f>
        <v>1.4894436593767737E-3</v>
      </c>
      <c r="K107" s="10">
        <f>Portugues!K107</f>
        <v>0</v>
      </c>
      <c r="L107" s="11">
        <f>Portugues!L107</f>
        <v>3258.8289999999633</v>
      </c>
      <c r="M107" s="11">
        <f>Portugues!M107</f>
        <v>0</v>
      </c>
      <c r="N107" s="12">
        <f>Portugues!N107</f>
        <v>2191209.3295</v>
      </c>
      <c r="O107" s="12">
        <f>Portugues!O107</f>
        <v>2187950.5005000001</v>
      </c>
      <c r="P107" s="12">
        <f>Portugues!P107</f>
        <v>-158790.67050000001</v>
      </c>
      <c r="Q107" s="12">
        <f>Portugues!Q107</f>
        <v>162049.49949999992</v>
      </c>
    </row>
    <row r="108" spans="1:17" ht="12.75" x14ac:dyDescent="0.2">
      <c r="A108" s="17">
        <v>44463</v>
      </c>
      <c r="B108" s="5">
        <f>Portugues!B108</f>
        <v>50000</v>
      </c>
      <c r="C108" s="6">
        <f>Portugues!C108</f>
        <v>45</v>
      </c>
      <c r="D108" s="7">
        <f>Portugues!D108</f>
        <v>2250000</v>
      </c>
      <c r="E108" s="8">
        <f>Portugues!E108</f>
        <v>41.204933140000001</v>
      </c>
      <c r="F108" s="49">
        <f>Portugues!F108</f>
        <v>0</v>
      </c>
      <c r="G108" s="8">
        <f>Portugues!G108</f>
        <v>41.204933140000001</v>
      </c>
      <c r="H108" s="49">
        <f>Portugues!H108</f>
        <v>0</v>
      </c>
      <c r="I108" s="9">
        <f>Portugues!I108</f>
        <v>41.204933140000001</v>
      </c>
      <c r="J108" s="10">
        <f>Portugues!J108</f>
        <v>0</v>
      </c>
      <c r="K108" s="10">
        <f>Portugues!K108</f>
        <v>0</v>
      </c>
      <c r="L108" s="11">
        <f>Portugues!L108</f>
        <v>0</v>
      </c>
      <c r="M108" s="11">
        <f>Portugues!M108</f>
        <v>0</v>
      </c>
      <c r="N108" s="12">
        <f>Portugues!N108</f>
        <v>2060246.6570000001</v>
      </c>
      <c r="O108" s="12">
        <f>Portugues!O108</f>
        <v>2060246.6570000001</v>
      </c>
      <c r="P108" s="12">
        <f>Portugues!P108</f>
        <v>-189753.34299999988</v>
      </c>
      <c r="Q108" s="12">
        <f>Portugues!Q108</f>
        <v>189753.34299999988</v>
      </c>
    </row>
    <row r="109" spans="1:17" ht="12.75" x14ac:dyDescent="0.2">
      <c r="A109" s="17">
        <v>44466</v>
      </c>
      <c r="B109" s="5">
        <f>Portugues!B109</f>
        <v>50000</v>
      </c>
      <c r="C109" s="6">
        <f>Portugues!C109</f>
        <v>48</v>
      </c>
      <c r="D109" s="7">
        <f>Portugues!D109</f>
        <v>2400000</v>
      </c>
      <c r="E109" s="8">
        <f>Portugues!E109</f>
        <v>42.381173089999997</v>
      </c>
      <c r="F109" s="49">
        <f>Portugues!F109</f>
        <v>1000000</v>
      </c>
      <c r="G109" s="8">
        <f>Portugues!G109</f>
        <v>42.407981188108003</v>
      </c>
      <c r="H109" s="49">
        <f>Portugues!H109</f>
        <v>0</v>
      </c>
      <c r="I109" s="9">
        <f>Portugues!I109</f>
        <v>42.381173089999997</v>
      </c>
      <c r="J109" s="10">
        <f>Portugues!J109</f>
        <v>6.3254733537169549E-4</v>
      </c>
      <c r="K109" s="10">
        <f>Portugues!K109</f>
        <v>0</v>
      </c>
      <c r="L109" s="11">
        <f>Portugues!L109</f>
        <v>1340.4049054003053</v>
      </c>
      <c r="M109" s="11">
        <f>Portugues!M109</f>
        <v>0</v>
      </c>
      <c r="N109" s="12">
        <f>Portugues!N109</f>
        <v>2120399.0594054</v>
      </c>
      <c r="O109" s="12">
        <f>Portugues!O109</f>
        <v>2119058.6544999997</v>
      </c>
      <c r="P109" s="12">
        <f>Portugues!P109</f>
        <v>-279600.94059460005</v>
      </c>
      <c r="Q109" s="12">
        <f>Portugues!Q109</f>
        <v>280941.34550000029</v>
      </c>
    </row>
    <row r="110" spans="1:17" ht="12.75" x14ac:dyDescent="0.2">
      <c r="A110" s="17">
        <v>44467</v>
      </c>
      <c r="B110" s="5">
        <f>Portugues!B110</f>
        <v>50000</v>
      </c>
      <c r="C110" s="6">
        <f>Portugues!C110</f>
        <v>46</v>
      </c>
      <c r="D110" s="7">
        <f>Portugues!D110</f>
        <v>2300000</v>
      </c>
      <c r="E110" s="8">
        <f>Portugues!E110</f>
        <v>41.210183059999999</v>
      </c>
      <c r="F110" s="49">
        <f>Portugues!F110</f>
        <v>0</v>
      </c>
      <c r="G110" s="8">
        <f>Portugues!G110</f>
        <v>41.210183059999999</v>
      </c>
      <c r="H110" s="49">
        <f>Portugues!H110</f>
        <v>0</v>
      </c>
      <c r="I110" s="9">
        <f>Portugues!I110</f>
        <v>41.210183059999999</v>
      </c>
      <c r="J110" s="10">
        <f>Portugues!J110</f>
        <v>0</v>
      </c>
      <c r="K110" s="10">
        <f>Portugues!K110</f>
        <v>0</v>
      </c>
      <c r="L110" s="11">
        <f>Portugues!L110</f>
        <v>0</v>
      </c>
      <c r="M110" s="11">
        <f>Portugues!M110</f>
        <v>0</v>
      </c>
      <c r="N110" s="12">
        <f>Portugues!N110</f>
        <v>2060509.1529999999</v>
      </c>
      <c r="O110" s="12">
        <f>Portugues!O110</f>
        <v>2060509.1529999999</v>
      </c>
      <c r="P110" s="12">
        <f>Portugues!P110</f>
        <v>-239490.84700000007</v>
      </c>
      <c r="Q110" s="12">
        <f>Portugues!Q110</f>
        <v>239490.84700000007</v>
      </c>
    </row>
    <row r="111" spans="1:17" ht="12.75" x14ac:dyDescent="0.2">
      <c r="A111" s="17">
        <v>44468</v>
      </c>
      <c r="B111" s="5">
        <f>Portugues!B111</f>
        <v>50000</v>
      </c>
      <c r="C111" s="6">
        <f>Portugues!C111</f>
        <v>47</v>
      </c>
      <c r="D111" s="7">
        <f>Portugues!D111</f>
        <v>2350000</v>
      </c>
      <c r="E111" s="8">
        <f>Portugues!E111</f>
        <v>40.799697500000001</v>
      </c>
      <c r="F111" s="49">
        <f>Portugues!F111</f>
        <v>0</v>
      </c>
      <c r="G111" s="8">
        <f>Portugues!G111</f>
        <v>40.799697500000001</v>
      </c>
      <c r="H111" s="49">
        <f>Portugues!H111</f>
        <v>0</v>
      </c>
      <c r="I111" s="9">
        <f>Portugues!I111</f>
        <v>40.799697500000001</v>
      </c>
      <c r="J111" s="10">
        <f>Portugues!J111</f>
        <v>0</v>
      </c>
      <c r="K111" s="10">
        <f>Portugues!K111</f>
        <v>0</v>
      </c>
      <c r="L111" s="11">
        <f>Portugues!L111</f>
        <v>0</v>
      </c>
      <c r="M111" s="11">
        <f>Portugues!M111</f>
        <v>0</v>
      </c>
      <c r="N111" s="12">
        <f>Portugues!N111</f>
        <v>2039984.875</v>
      </c>
      <c r="O111" s="12">
        <f>Portugues!O111</f>
        <v>2039984.875</v>
      </c>
      <c r="P111" s="12">
        <f>Portugues!P111</f>
        <v>-310015.125</v>
      </c>
      <c r="Q111" s="12">
        <f>Portugues!Q111</f>
        <v>310015.125</v>
      </c>
    </row>
    <row r="112" spans="1:17" ht="12.75" x14ac:dyDescent="0.2">
      <c r="A112" s="17">
        <v>44469</v>
      </c>
      <c r="B112" s="5">
        <f>Portugues!B112</f>
        <v>50000</v>
      </c>
      <c r="C112" s="6">
        <f>Portugues!C112</f>
        <v>47</v>
      </c>
      <c r="D112" s="7">
        <f>Portugues!D112</f>
        <v>2350000</v>
      </c>
      <c r="E112" s="8">
        <f>Portugues!E112</f>
        <v>43.788048269999997</v>
      </c>
      <c r="F112" s="49">
        <f>Portugues!F112</f>
        <v>100000</v>
      </c>
      <c r="G112" s="8">
        <f>Portugues!G112</f>
        <v>43.762321549999996</v>
      </c>
      <c r="H112" s="49">
        <f>Portugues!H112</f>
        <v>0</v>
      </c>
      <c r="I112" s="9">
        <f>Portugues!I112</f>
        <v>43.788048269999997</v>
      </c>
      <c r="J112" s="10">
        <f>Portugues!J112</f>
        <v>-5.8752835571407249E-4</v>
      </c>
      <c r="K112" s="10">
        <f>Portugues!K112</f>
        <v>0</v>
      </c>
      <c r="L112" s="11">
        <f>Portugues!L112</f>
        <v>-1286.3360000000766</v>
      </c>
      <c r="M112" s="11">
        <f>Portugues!M112</f>
        <v>0</v>
      </c>
      <c r="N112" s="12">
        <f>Portugues!N112</f>
        <v>2188116.0774999997</v>
      </c>
      <c r="O112" s="12">
        <f>Portugues!O112</f>
        <v>2189402.4134999998</v>
      </c>
      <c r="P112" s="12">
        <f>Portugues!P112</f>
        <v>-161883.92250000034</v>
      </c>
      <c r="Q112" s="12">
        <f>Portugues!Q112</f>
        <v>160597.58650000021</v>
      </c>
    </row>
    <row r="113" spans="1:17" ht="12.75" x14ac:dyDescent="0.2">
      <c r="A113" s="17">
        <v>44470</v>
      </c>
      <c r="B113" s="5">
        <f>Portugues!B113</f>
        <v>50000</v>
      </c>
      <c r="C113" s="6">
        <f>Portugues!C113</f>
        <v>52</v>
      </c>
      <c r="D113" s="7">
        <f>Portugues!D113</f>
        <v>2600000</v>
      </c>
      <c r="E113" s="8">
        <f>Portugues!E113</f>
        <v>46.749941360000001</v>
      </c>
      <c r="F113" s="49">
        <f>Portugues!F113</f>
        <v>0</v>
      </c>
      <c r="G113" s="8">
        <f>Portugues!G113</f>
        <v>46.749941360000001</v>
      </c>
      <c r="H113" s="49">
        <f>Portugues!H113</f>
        <v>0</v>
      </c>
      <c r="I113" s="9">
        <f>Portugues!I113</f>
        <v>46.749941360000001</v>
      </c>
      <c r="J113" s="10">
        <f>Portugues!J113</f>
        <v>0</v>
      </c>
      <c r="K113" s="10">
        <f>Portugues!K113</f>
        <v>0</v>
      </c>
      <c r="L113" s="11">
        <f>Portugues!L113</f>
        <v>0</v>
      </c>
      <c r="M113" s="11">
        <f>Portugues!M113</f>
        <v>0</v>
      </c>
      <c r="N113" s="12">
        <f>Portugues!N113</f>
        <v>2337497.068</v>
      </c>
      <c r="O113" s="12">
        <f>Portugues!O113</f>
        <v>2337497.068</v>
      </c>
      <c r="P113" s="12">
        <f>Portugues!P113</f>
        <v>-262502.93200000003</v>
      </c>
      <c r="Q113" s="12">
        <f>Portugues!Q113</f>
        <v>262502.93200000003</v>
      </c>
    </row>
    <row r="114" spans="1:17" ht="12.75" x14ac:dyDescent="0.2">
      <c r="A114" s="17">
        <v>44473</v>
      </c>
      <c r="B114" s="5">
        <f>Portugues!B114</f>
        <v>50000</v>
      </c>
      <c r="C114" s="6">
        <f>Portugues!C114</f>
        <v>52</v>
      </c>
      <c r="D114" s="7">
        <f>Portugues!D114</f>
        <v>2600000</v>
      </c>
      <c r="E114" s="8">
        <f>Portugues!E114</f>
        <v>49.138649389999998</v>
      </c>
      <c r="F114" s="49">
        <f>Portugues!F114</f>
        <v>0</v>
      </c>
      <c r="G114" s="8">
        <f>Portugues!G114</f>
        <v>49.138649389999998</v>
      </c>
      <c r="H114" s="49">
        <f>Portugues!H114</f>
        <v>0</v>
      </c>
      <c r="I114" s="9">
        <f>Portugues!I114</f>
        <v>49.138649389999998</v>
      </c>
      <c r="J114" s="10">
        <f>Portugues!J114</f>
        <v>0</v>
      </c>
      <c r="K114" s="10">
        <f>Portugues!K114</f>
        <v>0</v>
      </c>
      <c r="L114" s="11">
        <f>Portugues!L114</f>
        <v>0</v>
      </c>
      <c r="M114" s="11">
        <f>Portugues!M114</f>
        <v>0</v>
      </c>
      <c r="N114" s="12">
        <f>Portugues!N114</f>
        <v>2456932.4694999997</v>
      </c>
      <c r="O114" s="12">
        <f>Portugues!O114</f>
        <v>2456932.4694999997</v>
      </c>
      <c r="P114" s="12">
        <f>Portugues!P114</f>
        <v>-143067.53050000034</v>
      </c>
      <c r="Q114" s="12">
        <f>Portugues!Q114</f>
        <v>143067.53050000034</v>
      </c>
    </row>
    <row r="115" spans="1:17" ht="12.75" x14ac:dyDescent="0.2">
      <c r="A115" s="17">
        <v>44474</v>
      </c>
      <c r="B115" s="5">
        <f>Portugues!B115</f>
        <v>50000</v>
      </c>
      <c r="C115" s="6">
        <f>Portugues!C115</f>
        <v>55</v>
      </c>
      <c r="D115" s="7">
        <f>Portugues!D115</f>
        <v>2750000</v>
      </c>
      <c r="E115" s="8">
        <f>Portugues!E115</f>
        <v>50.259330779999999</v>
      </c>
      <c r="F115" s="49">
        <f>Portugues!F115</f>
        <v>0</v>
      </c>
      <c r="G115" s="8">
        <f>Portugues!G115</f>
        <v>50.259330779999999</v>
      </c>
      <c r="H115" s="49">
        <f>Portugues!H115</f>
        <v>0</v>
      </c>
      <c r="I115" s="9">
        <f>Portugues!I115</f>
        <v>50.259330779999999</v>
      </c>
      <c r="J115" s="10">
        <f>Portugues!J115</f>
        <v>0</v>
      </c>
      <c r="K115" s="10">
        <f>Portugues!K115</f>
        <v>0</v>
      </c>
      <c r="L115" s="11">
        <f>Portugues!L115</f>
        <v>0</v>
      </c>
      <c r="M115" s="11">
        <f>Portugues!M115</f>
        <v>0</v>
      </c>
      <c r="N115" s="12">
        <f>Portugues!N115</f>
        <v>2512966.5389999999</v>
      </c>
      <c r="O115" s="12">
        <f>Portugues!O115</f>
        <v>2512966.5389999999</v>
      </c>
      <c r="P115" s="12">
        <f>Portugues!P115</f>
        <v>-237033.46100000013</v>
      </c>
      <c r="Q115" s="12">
        <f>Portugues!Q115</f>
        <v>237033.46100000013</v>
      </c>
    </row>
    <row r="116" spans="1:17" ht="12.75" x14ac:dyDescent="0.2">
      <c r="A116" s="17">
        <v>44475</v>
      </c>
      <c r="B116" s="5">
        <f>Portugues!B116</f>
        <v>50000</v>
      </c>
      <c r="C116" s="6">
        <f>Portugues!C116</f>
        <v>56</v>
      </c>
      <c r="D116" s="7">
        <f>Portugues!D116</f>
        <v>2800000</v>
      </c>
      <c r="E116" s="8">
        <f>Portugues!E116</f>
        <v>53.745408689999998</v>
      </c>
      <c r="F116" s="49">
        <f>Portugues!F116</f>
        <v>0</v>
      </c>
      <c r="G116" s="8">
        <f>Portugues!G116</f>
        <v>53.745408689999998</v>
      </c>
      <c r="H116" s="49">
        <f>Portugues!H116</f>
        <v>0</v>
      </c>
      <c r="I116" s="9">
        <f>Portugues!I116</f>
        <v>53.745408689999998</v>
      </c>
      <c r="J116" s="10">
        <f>Portugues!J116</f>
        <v>0</v>
      </c>
      <c r="K116" s="10">
        <f>Portugues!K116</f>
        <v>0</v>
      </c>
      <c r="L116" s="11">
        <f>Portugues!L116</f>
        <v>0</v>
      </c>
      <c r="M116" s="11">
        <f>Portugues!M116</f>
        <v>0</v>
      </c>
      <c r="N116" s="12">
        <f>Portugues!N116</f>
        <v>2687270.4345</v>
      </c>
      <c r="O116" s="12">
        <f>Portugues!O116</f>
        <v>2687270.4345</v>
      </c>
      <c r="P116" s="12">
        <f>Portugues!P116</f>
        <v>-112729.56550000003</v>
      </c>
      <c r="Q116" s="12">
        <f>Portugues!Q116</f>
        <v>112729.56550000003</v>
      </c>
    </row>
    <row r="117" spans="1:17" ht="12.75" x14ac:dyDescent="0.2">
      <c r="A117" s="17">
        <v>44476</v>
      </c>
      <c r="B117" s="5">
        <f>Portugues!B117</f>
        <v>50000</v>
      </c>
      <c r="C117" s="6">
        <f>Portugues!C117</f>
        <v>59</v>
      </c>
      <c r="D117" s="7">
        <f>Portugues!D117</f>
        <v>2950000</v>
      </c>
      <c r="E117" s="8">
        <f>Portugues!E117</f>
        <v>53.512814730000002</v>
      </c>
      <c r="F117" s="49">
        <f>Portugues!F117</f>
        <v>0</v>
      </c>
      <c r="G117" s="8">
        <f>Portugues!G117</f>
        <v>53.512814730000002</v>
      </c>
      <c r="H117" s="49">
        <f>Portugues!H117</f>
        <v>150000</v>
      </c>
      <c r="I117" s="9">
        <f>Portugues!I117</f>
        <v>53.469774134533331</v>
      </c>
      <c r="J117" s="10">
        <f>Portugues!J117</f>
        <v>0</v>
      </c>
      <c r="K117" s="10">
        <f>Portugues!K117</f>
        <v>8.0430445835886696E-4</v>
      </c>
      <c r="L117" s="11">
        <f>Portugues!L117</f>
        <v>0</v>
      </c>
      <c r="M117" s="11">
        <f>Portugues!M117</f>
        <v>2152.0297733335524</v>
      </c>
      <c r="N117" s="12">
        <f>Portugues!N117</f>
        <v>2675640.7365000001</v>
      </c>
      <c r="O117" s="12">
        <f>Portugues!O117</f>
        <v>2673488.7067266665</v>
      </c>
      <c r="P117" s="12">
        <f>Portugues!P117</f>
        <v>-274359.26349999988</v>
      </c>
      <c r="Q117" s="12">
        <f>Portugues!Q117</f>
        <v>276511.29327333346</v>
      </c>
    </row>
    <row r="118" spans="1:17" ht="12.75" x14ac:dyDescent="0.2">
      <c r="A118" s="17">
        <v>44477</v>
      </c>
      <c r="B118" s="5">
        <f>Portugues!B118</f>
        <v>50000</v>
      </c>
      <c r="C118" s="6">
        <f>Portugues!C118</f>
        <v>61</v>
      </c>
      <c r="D118" s="7">
        <f>Portugues!D118</f>
        <v>3050000</v>
      </c>
      <c r="E118" s="8">
        <f>Portugues!E118</f>
        <v>54.121082549999997</v>
      </c>
      <c r="F118" s="49">
        <f>Portugues!F118</f>
        <v>0</v>
      </c>
      <c r="G118" s="8">
        <f>Portugues!G118</f>
        <v>54.121082549999997</v>
      </c>
      <c r="H118" s="49">
        <f>Portugues!H118</f>
        <v>0</v>
      </c>
      <c r="I118" s="9">
        <f>Portugues!I118</f>
        <v>54.121082549999997</v>
      </c>
      <c r="J118" s="10">
        <f>Portugues!J118</f>
        <v>0</v>
      </c>
      <c r="K118" s="10">
        <f>Portugues!K118</f>
        <v>0</v>
      </c>
      <c r="L118" s="11">
        <f>Portugues!L118</f>
        <v>0</v>
      </c>
      <c r="M118" s="11">
        <f>Portugues!M118</f>
        <v>0</v>
      </c>
      <c r="N118" s="12">
        <f>Portugues!N118</f>
        <v>2706054.1274999999</v>
      </c>
      <c r="O118" s="12">
        <f>Portugues!O118</f>
        <v>2706054.1274999999</v>
      </c>
      <c r="P118" s="12">
        <f>Portugues!P118</f>
        <v>-343945.87250000006</v>
      </c>
      <c r="Q118" s="12">
        <f>Portugues!Q118</f>
        <v>343945.87250000006</v>
      </c>
    </row>
    <row r="119" spans="1:17" ht="12.75" x14ac:dyDescent="0.2">
      <c r="A119" s="17">
        <v>44482</v>
      </c>
      <c r="B119" s="5">
        <f>Portugues!B119</f>
        <v>50000</v>
      </c>
      <c r="C119" s="6">
        <f>Portugues!C119</f>
        <v>59</v>
      </c>
      <c r="D119" s="7">
        <f>Portugues!D119</f>
        <v>2950000</v>
      </c>
      <c r="E119" s="8">
        <f>Portugues!E119</f>
        <v>55.037760949999999</v>
      </c>
      <c r="F119" s="49">
        <f>Portugues!F119</f>
        <v>0</v>
      </c>
      <c r="G119" s="8">
        <f>Portugues!G119</f>
        <v>55.037760949999999</v>
      </c>
      <c r="H119" s="49">
        <f>Portugues!H119</f>
        <v>300000</v>
      </c>
      <c r="I119" s="9">
        <f>Portugues!I119</f>
        <v>55.043684623379995</v>
      </c>
      <c r="J119" s="10">
        <f>Portugues!J119</f>
        <v>0</v>
      </c>
      <c r="K119" s="10">
        <f>Portugues!K119</f>
        <v>-1.0762925812657592E-4</v>
      </c>
      <c r="L119" s="11">
        <f>Portugues!L119</f>
        <v>0</v>
      </c>
      <c r="M119" s="11">
        <f>Portugues!M119</f>
        <v>-296.18366899981652</v>
      </c>
      <c r="N119" s="12">
        <f>Portugues!N119</f>
        <v>2751888.0474999999</v>
      </c>
      <c r="O119" s="12">
        <f>Portugues!O119</f>
        <v>2752184.2311689998</v>
      </c>
      <c r="P119" s="12">
        <f>Portugues!P119</f>
        <v>-198111.95250000013</v>
      </c>
      <c r="Q119" s="12">
        <f>Portugues!Q119</f>
        <v>197815.7688310002</v>
      </c>
    </row>
    <row r="120" spans="1:17" ht="12.75" x14ac:dyDescent="0.2">
      <c r="A120" s="17">
        <v>44483</v>
      </c>
      <c r="B120" s="5">
        <f>Portugues!B120</f>
        <v>50000</v>
      </c>
      <c r="C120" s="6">
        <f>Portugues!C120</f>
        <v>62</v>
      </c>
      <c r="D120" s="7">
        <f>Portugues!D120</f>
        <v>3100000</v>
      </c>
      <c r="E120" s="8">
        <f>Portugues!E120</f>
        <v>57.157237819999999</v>
      </c>
      <c r="F120" s="49">
        <f>Portugues!F120</f>
        <v>0</v>
      </c>
      <c r="G120" s="8">
        <f>Portugues!G120</f>
        <v>57.157237819999999</v>
      </c>
      <c r="H120" s="49">
        <f>Portugues!H120</f>
        <v>0</v>
      </c>
      <c r="I120" s="9">
        <f>Portugues!I120</f>
        <v>57.157237819999999</v>
      </c>
      <c r="J120" s="10">
        <f>Portugues!J120</f>
        <v>0</v>
      </c>
      <c r="K120" s="10">
        <f>Portugues!K120</f>
        <v>0</v>
      </c>
      <c r="L120" s="11">
        <f>Portugues!L120</f>
        <v>0</v>
      </c>
      <c r="M120" s="11">
        <f>Portugues!M120</f>
        <v>0</v>
      </c>
      <c r="N120" s="12">
        <f>Portugues!N120</f>
        <v>2857861.8909999998</v>
      </c>
      <c r="O120" s="12">
        <f>Portugues!O120</f>
        <v>2857861.8909999998</v>
      </c>
      <c r="P120" s="12">
        <f>Portugues!P120</f>
        <v>-242138.10900000017</v>
      </c>
      <c r="Q120" s="12">
        <f>Portugues!Q120</f>
        <v>242138.10900000017</v>
      </c>
    </row>
    <row r="121" spans="1:17" ht="12.75" x14ac:dyDescent="0.2">
      <c r="A121" s="17">
        <v>44484</v>
      </c>
      <c r="B121" s="5">
        <f>Portugues!B121</f>
        <v>50000</v>
      </c>
      <c r="C121" s="6">
        <f>Portugues!C121</f>
        <v>64</v>
      </c>
      <c r="D121" s="7">
        <f>Portugues!D121</f>
        <v>3200000</v>
      </c>
      <c r="E121" s="8">
        <f>Portugues!E121</f>
        <v>59.218299569999999</v>
      </c>
      <c r="F121" s="49">
        <f>Portugues!F121</f>
        <v>0</v>
      </c>
      <c r="G121" s="8">
        <f>Portugues!G121</f>
        <v>59.218299569999999</v>
      </c>
      <c r="H121" s="49">
        <f>Portugues!H121</f>
        <v>1050000</v>
      </c>
      <c r="I121" s="9">
        <f>Portugues!I121</f>
        <v>59.206294541497151</v>
      </c>
      <c r="J121" s="10">
        <f>Portugues!J121</f>
        <v>0</v>
      </c>
      <c r="K121" s="10">
        <f>Portugues!K121</f>
        <v>2.0272497842761591E-4</v>
      </c>
      <c r="L121" s="11">
        <f>Portugues!L121</f>
        <v>0</v>
      </c>
      <c r="M121" s="11">
        <f>Portugues!M121</f>
        <v>600.25142514241736</v>
      </c>
      <c r="N121" s="12">
        <f>Portugues!N121</f>
        <v>2960914.9784999997</v>
      </c>
      <c r="O121" s="12">
        <f>Portugues!O121</f>
        <v>2960314.7270748573</v>
      </c>
      <c r="P121" s="12">
        <f>Portugues!P121</f>
        <v>-239085.02150000026</v>
      </c>
      <c r="Q121" s="12">
        <f>Portugues!Q121</f>
        <v>239685.27292514266</v>
      </c>
    </row>
    <row r="122" spans="1:17" ht="12.75" x14ac:dyDescent="0.2">
      <c r="B122" s="14"/>
    </row>
    <row r="123" spans="1:17" ht="12.75" x14ac:dyDescent="0.2">
      <c r="B123" s="14"/>
    </row>
    <row r="124" spans="1:17" ht="12.75" x14ac:dyDescent="0.2">
      <c r="B124" s="14"/>
    </row>
    <row r="125" spans="1:17" ht="12.75" x14ac:dyDescent="0.2">
      <c r="B125" s="14"/>
    </row>
    <row r="126" spans="1:17" ht="12.75" x14ac:dyDescent="0.2">
      <c r="B126" s="14"/>
    </row>
    <row r="127" spans="1:17" ht="12.75" x14ac:dyDescent="0.2">
      <c r="B127" s="14"/>
    </row>
    <row r="128" spans="1:17" ht="12.75" x14ac:dyDescent="0.2">
      <c r="B128" s="14"/>
    </row>
    <row r="129" spans="2:2" ht="12.75" x14ac:dyDescent="0.2">
      <c r="B129" s="14"/>
    </row>
    <row r="130" spans="2:2" ht="12.75" x14ac:dyDescent="0.2">
      <c r="B130" s="14"/>
    </row>
    <row r="131" spans="2:2" ht="12.75" x14ac:dyDescent="0.2">
      <c r="B131" s="14"/>
    </row>
    <row r="132" spans="2:2" ht="12.75" x14ac:dyDescent="0.2">
      <c r="B132" s="14"/>
    </row>
    <row r="133" spans="2:2" ht="12.75" x14ac:dyDescent="0.2">
      <c r="B133" s="14"/>
    </row>
    <row r="134" spans="2:2" ht="12.75" x14ac:dyDescent="0.2">
      <c r="B134" s="14"/>
    </row>
    <row r="135" spans="2:2" ht="12.75" x14ac:dyDescent="0.2">
      <c r="B135" s="14"/>
    </row>
    <row r="136" spans="2:2" ht="12.75" x14ac:dyDescent="0.2">
      <c r="B136" s="14"/>
    </row>
    <row r="137" spans="2:2" ht="12.75" x14ac:dyDescent="0.2">
      <c r="B137" s="14"/>
    </row>
    <row r="138" spans="2:2" ht="12.75" x14ac:dyDescent="0.2">
      <c r="B138" s="14"/>
    </row>
    <row r="139" spans="2:2" ht="12.75" x14ac:dyDescent="0.2">
      <c r="B139" s="14"/>
    </row>
    <row r="140" spans="2:2" ht="12.75" x14ac:dyDescent="0.2">
      <c r="B140" s="14"/>
    </row>
    <row r="141" spans="2:2" ht="12.75" x14ac:dyDescent="0.2">
      <c r="B141" s="14"/>
    </row>
    <row r="142" spans="2:2" ht="12.75" x14ac:dyDescent="0.2">
      <c r="B142" s="14"/>
    </row>
    <row r="143" spans="2:2" ht="12.75" x14ac:dyDescent="0.2">
      <c r="B143" s="14"/>
    </row>
    <row r="144" spans="2:2" ht="12.75" x14ac:dyDescent="0.2">
      <c r="B144" s="14"/>
    </row>
    <row r="145" spans="2:2" ht="12.75" x14ac:dyDescent="0.2">
      <c r="B145" s="14"/>
    </row>
    <row r="146" spans="2:2" ht="12.75" x14ac:dyDescent="0.2">
      <c r="B146" s="14"/>
    </row>
    <row r="147" spans="2:2" ht="12.75" x14ac:dyDescent="0.2">
      <c r="B147" s="14"/>
    </row>
    <row r="148" spans="2:2" ht="12.75" x14ac:dyDescent="0.2">
      <c r="B148" s="14"/>
    </row>
    <row r="149" spans="2:2" ht="12.75" x14ac:dyDescent="0.2">
      <c r="B149" s="14"/>
    </row>
    <row r="150" spans="2:2" ht="12.75" x14ac:dyDescent="0.2">
      <c r="B150" s="14"/>
    </row>
    <row r="151" spans="2:2" ht="12.75" x14ac:dyDescent="0.2">
      <c r="B151" s="14"/>
    </row>
    <row r="152" spans="2:2" ht="12.75" x14ac:dyDescent="0.2">
      <c r="B152" s="14"/>
    </row>
    <row r="153" spans="2:2" ht="12.75" x14ac:dyDescent="0.2">
      <c r="B153" s="14"/>
    </row>
    <row r="154" spans="2:2" ht="12.75" x14ac:dyDescent="0.2">
      <c r="B154" s="14"/>
    </row>
    <row r="155" spans="2:2" ht="12.75" x14ac:dyDescent="0.2">
      <c r="B155" s="14"/>
    </row>
    <row r="156" spans="2:2" ht="12.75" x14ac:dyDescent="0.2">
      <c r="B156" s="14"/>
    </row>
    <row r="157" spans="2:2" ht="12.75" x14ac:dyDescent="0.2">
      <c r="B157" s="14"/>
    </row>
    <row r="158" spans="2:2" ht="12.75" x14ac:dyDescent="0.2">
      <c r="B158" s="14"/>
    </row>
    <row r="159" spans="2:2" ht="12.75" x14ac:dyDescent="0.2">
      <c r="B159" s="14"/>
    </row>
    <row r="160" spans="2:2" ht="12.75" x14ac:dyDescent="0.2">
      <c r="B160" s="14"/>
    </row>
    <row r="161" spans="2:2" ht="12.75" x14ac:dyDescent="0.2">
      <c r="B161" s="14"/>
    </row>
    <row r="162" spans="2:2" ht="12.75" x14ac:dyDescent="0.2">
      <c r="B162" s="14"/>
    </row>
    <row r="163" spans="2:2" ht="12.75" x14ac:dyDescent="0.2">
      <c r="B163" s="14"/>
    </row>
    <row r="164" spans="2:2" ht="12.75" x14ac:dyDescent="0.2">
      <c r="B164" s="14"/>
    </row>
    <row r="165" spans="2:2" ht="12.75" x14ac:dyDescent="0.2">
      <c r="B165" s="14"/>
    </row>
    <row r="166" spans="2:2" ht="12.75" x14ac:dyDescent="0.2">
      <c r="B166" s="14"/>
    </row>
    <row r="167" spans="2:2" ht="12.75" x14ac:dyDescent="0.2">
      <c r="B167" s="14"/>
    </row>
    <row r="168" spans="2:2" ht="12.75" x14ac:dyDescent="0.2">
      <c r="B168" s="14"/>
    </row>
    <row r="169" spans="2:2" ht="12.75" x14ac:dyDescent="0.2">
      <c r="B169" s="14"/>
    </row>
    <row r="170" spans="2:2" ht="12.75" x14ac:dyDescent="0.2">
      <c r="B170" s="14"/>
    </row>
    <row r="171" spans="2:2" ht="12.75" x14ac:dyDescent="0.2">
      <c r="B171" s="14"/>
    </row>
    <row r="172" spans="2:2" ht="12.75" x14ac:dyDescent="0.2">
      <c r="B172" s="14"/>
    </row>
    <row r="173" spans="2:2" ht="12.75" x14ac:dyDescent="0.2">
      <c r="B173" s="14"/>
    </row>
    <row r="174" spans="2:2" ht="12.75" x14ac:dyDescent="0.2">
      <c r="B174" s="14"/>
    </row>
    <row r="175" spans="2:2" ht="12.75" x14ac:dyDescent="0.2">
      <c r="B175" s="14"/>
    </row>
    <row r="176" spans="2:2" ht="12.75" x14ac:dyDescent="0.2">
      <c r="B176" s="14"/>
    </row>
    <row r="177" spans="2:2" ht="12.75" x14ac:dyDescent="0.2">
      <c r="B177" s="14"/>
    </row>
    <row r="178" spans="2:2" ht="12.75" x14ac:dyDescent="0.2">
      <c r="B178" s="14"/>
    </row>
    <row r="179" spans="2:2" ht="12.75" x14ac:dyDescent="0.2">
      <c r="B179" s="14"/>
    </row>
    <row r="180" spans="2:2" ht="12.75" x14ac:dyDescent="0.2">
      <c r="B180" s="14"/>
    </row>
    <row r="181" spans="2:2" ht="12.75" x14ac:dyDescent="0.2">
      <c r="B181" s="14"/>
    </row>
    <row r="182" spans="2:2" ht="12.75" x14ac:dyDescent="0.2">
      <c r="B182" s="14"/>
    </row>
    <row r="183" spans="2:2" ht="12.75" x14ac:dyDescent="0.2">
      <c r="B183" s="14"/>
    </row>
    <row r="184" spans="2:2" ht="12.75" x14ac:dyDescent="0.2">
      <c r="B184" s="14"/>
    </row>
    <row r="185" spans="2:2" ht="12.75" x14ac:dyDescent="0.2">
      <c r="B185" s="14"/>
    </row>
    <row r="186" spans="2:2" ht="12.75" x14ac:dyDescent="0.2">
      <c r="B186" s="14"/>
    </row>
    <row r="187" spans="2:2" ht="12.75" x14ac:dyDescent="0.2">
      <c r="B187" s="14"/>
    </row>
    <row r="188" spans="2:2" ht="12.75" x14ac:dyDescent="0.2">
      <c r="B188" s="14"/>
    </row>
    <row r="189" spans="2:2" ht="12.75" x14ac:dyDescent="0.2">
      <c r="B189" s="14"/>
    </row>
    <row r="190" spans="2:2" ht="12.75" x14ac:dyDescent="0.2">
      <c r="B190" s="14"/>
    </row>
    <row r="191" spans="2:2" ht="12.75" x14ac:dyDescent="0.2">
      <c r="B191" s="14"/>
    </row>
    <row r="192" spans="2:2" ht="12.75" x14ac:dyDescent="0.2">
      <c r="B192" s="14"/>
    </row>
    <row r="193" spans="2:2" ht="12.75" x14ac:dyDescent="0.2">
      <c r="B193" s="14"/>
    </row>
    <row r="194" spans="2:2" ht="12.75" x14ac:dyDescent="0.2">
      <c r="B194" s="14"/>
    </row>
    <row r="195" spans="2:2" ht="12.75" x14ac:dyDescent="0.2">
      <c r="B195" s="14"/>
    </row>
    <row r="196" spans="2:2" ht="12.75" x14ac:dyDescent="0.2">
      <c r="B196" s="14"/>
    </row>
    <row r="197" spans="2:2" ht="12.75" x14ac:dyDescent="0.2">
      <c r="B197" s="14"/>
    </row>
    <row r="198" spans="2:2" ht="12.75" x14ac:dyDescent="0.2">
      <c r="B198" s="14"/>
    </row>
    <row r="199" spans="2:2" ht="12.75" x14ac:dyDescent="0.2">
      <c r="B199" s="14"/>
    </row>
    <row r="200" spans="2:2" ht="12.75" x14ac:dyDescent="0.2">
      <c r="B200" s="14"/>
    </row>
    <row r="201" spans="2:2" ht="12.75" x14ac:dyDescent="0.2">
      <c r="B201" s="14"/>
    </row>
    <row r="202" spans="2:2" ht="12.75" x14ac:dyDescent="0.2">
      <c r="B202" s="14"/>
    </row>
    <row r="203" spans="2:2" ht="12.75" x14ac:dyDescent="0.2">
      <c r="B203" s="14"/>
    </row>
    <row r="204" spans="2:2" ht="12.75" x14ac:dyDescent="0.2">
      <c r="B204" s="14"/>
    </row>
    <row r="205" spans="2:2" ht="12.75" x14ac:dyDescent="0.2">
      <c r="B205" s="14"/>
    </row>
    <row r="206" spans="2:2" ht="12.75" x14ac:dyDescent="0.2">
      <c r="B206" s="14"/>
    </row>
    <row r="207" spans="2:2" ht="12.75" x14ac:dyDescent="0.2">
      <c r="B207" s="14"/>
    </row>
    <row r="208" spans="2:2" ht="12.75" x14ac:dyDescent="0.2">
      <c r="B208" s="14"/>
    </row>
    <row r="209" spans="2:2" ht="12.75" x14ac:dyDescent="0.2">
      <c r="B209" s="14"/>
    </row>
    <row r="210" spans="2:2" ht="12.75" x14ac:dyDescent="0.2">
      <c r="B210" s="14"/>
    </row>
    <row r="211" spans="2:2" ht="12.75" x14ac:dyDescent="0.2">
      <c r="B211" s="14"/>
    </row>
    <row r="212" spans="2:2" ht="12.75" x14ac:dyDescent="0.2">
      <c r="B212" s="14"/>
    </row>
    <row r="213" spans="2:2" ht="12.75" x14ac:dyDescent="0.2">
      <c r="B213" s="14"/>
    </row>
    <row r="214" spans="2:2" ht="12.75" x14ac:dyDescent="0.2">
      <c r="B214" s="14"/>
    </row>
    <row r="215" spans="2:2" ht="12.75" x14ac:dyDescent="0.2">
      <c r="B215" s="14"/>
    </row>
    <row r="216" spans="2:2" ht="12.75" x14ac:dyDescent="0.2">
      <c r="B216" s="14"/>
    </row>
    <row r="217" spans="2:2" ht="12.75" x14ac:dyDescent="0.2">
      <c r="B217" s="14"/>
    </row>
    <row r="218" spans="2:2" ht="12.75" x14ac:dyDescent="0.2">
      <c r="B218" s="14"/>
    </row>
    <row r="219" spans="2:2" ht="12.75" x14ac:dyDescent="0.2">
      <c r="B219" s="14"/>
    </row>
    <row r="220" spans="2:2" ht="12.75" x14ac:dyDescent="0.2">
      <c r="B220" s="14"/>
    </row>
    <row r="221" spans="2:2" ht="12.75" x14ac:dyDescent="0.2">
      <c r="B221" s="14"/>
    </row>
    <row r="222" spans="2:2" ht="12.75" x14ac:dyDescent="0.2">
      <c r="B222" s="14"/>
    </row>
    <row r="223" spans="2:2" ht="12.75" x14ac:dyDescent="0.2">
      <c r="B223" s="14"/>
    </row>
    <row r="224" spans="2:2" ht="12.75" x14ac:dyDescent="0.2">
      <c r="B224" s="14"/>
    </row>
    <row r="225" spans="2:2" ht="12.75" x14ac:dyDescent="0.2">
      <c r="B225" s="14"/>
    </row>
    <row r="226" spans="2:2" ht="12.75" x14ac:dyDescent="0.2">
      <c r="B226" s="14"/>
    </row>
    <row r="227" spans="2:2" ht="12.75" x14ac:dyDescent="0.2">
      <c r="B227" s="14"/>
    </row>
    <row r="228" spans="2:2" ht="12.75" x14ac:dyDescent="0.2">
      <c r="B228" s="14"/>
    </row>
    <row r="229" spans="2:2" ht="12.75" x14ac:dyDescent="0.2">
      <c r="B229" s="14"/>
    </row>
    <row r="230" spans="2:2" ht="12.75" x14ac:dyDescent="0.2">
      <c r="B230" s="14"/>
    </row>
    <row r="231" spans="2:2" ht="12.75" x14ac:dyDescent="0.2">
      <c r="B231" s="14"/>
    </row>
    <row r="232" spans="2:2" ht="12.75" x14ac:dyDescent="0.2">
      <c r="B232" s="14"/>
    </row>
    <row r="233" spans="2:2" ht="12.75" x14ac:dyDescent="0.2">
      <c r="B233" s="14"/>
    </row>
    <row r="234" spans="2:2" ht="12.75" x14ac:dyDescent="0.2">
      <c r="B234" s="14"/>
    </row>
    <row r="235" spans="2:2" ht="12.75" x14ac:dyDescent="0.2">
      <c r="B235" s="14"/>
    </row>
    <row r="236" spans="2:2" ht="12.75" x14ac:dyDescent="0.2">
      <c r="B236" s="14"/>
    </row>
    <row r="237" spans="2:2" ht="12.75" x14ac:dyDescent="0.2">
      <c r="B237" s="14"/>
    </row>
    <row r="238" spans="2:2" ht="12.75" x14ac:dyDescent="0.2">
      <c r="B238" s="14"/>
    </row>
    <row r="239" spans="2:2" ht="12.75" x14ac:dyDescent="0.2">
      <c r="B239" s="14"/>
    </row>
    <row r="240" spans="2:2" ht="12.75" x14ac:dyDescent="0.2">
      <c r="B240" s="14"/>
    </row>
    <row r="241" spans="2:2" ht="12.75" x14ac:dyDescent="0.2">
      <c r="B241" s="14"/>
    </row>
    <row r="242" spans="2:2" ht="12.75" x14ac:dyDescent="0.2">
      <c r="B242" s="14"/>
    </row>
    <row r="243" spans="2:2" ht="12.75" x14ac:dyDescent="0.2">
      <c r="B243" s="14"/>
    </row>
    <row r="244" spans="2:2" ht="12.75" x14ac:dyDescent="0.2">
      <c r="B244" s="14"/>
    </row>
    <row r="245" spans="2:2" ht="12.75" x14ac:dyDescent="0.2">
      <c r="B245" s="14"/>
    </row>
    <row r="246" spans="2:2" ht="12.75" x14ac:dyDescent="0.2">
      <c r="B246" s="14"/>
    </row>
    <row r="247" spans="2:2" ht="12.75" x14ac:dyDescent="0.2">
      <c r="B247" s="14"/>
    </row>
    <row r="248" spans="2:2" ht="12.75" x14ac:dyDescent="0.2">
      <c r="B248" s="14"/>
    </row>
    <row r="249" spans="2:2" ht="12.75" x14ac:dyDescent="0.2">
      <c r="B249" s="14"/>
    </row>
    <row r="250" spans="2:2" ht="12.75" x14ac:dyDescent="0.2">
      <c r="B250" s="14"/>
    </row>
    <row r="251" spans="2:2" ht="12.75" x14ac:dyDescent="0.2">
      <c r="B251" s="14"/>
    </row>
    <row r="252" spans="2:2" ht="12.75" x14ac:dyDescent="0.2">
      <c r="B252" s="14"/>
    </row>
    <row r="253" spans="2:2" ht="12.75" x14ac:dyDescent="0.2">
      <c r="B253" s="14"/>
    </row>
    <row r="254" spans="2:2" ht="12.75" x14ac:dyDescent="0.2">
      <c r="B254" s="14"/>
    </row>
    <row r="255" spans="2:2" ht="12.75" x14ac:dyDescent="0.2">
      <c r="B255" s="14"/>
    </row>
    <row r="256" spans="2:2" ht="12.75" x14ac:dyDescent="0.2">
      <c r="B256" s="14"/>
    </row>
    <row r="257" spans="2:2" ht="12.75" x14ac:dyDescent="0.2">
      <c r="B257" s="14"/>
    </row>
    <row r="258" spans="2:2" ht="12.75" x14ac:dyDescent="0.2">
      <c r="B258" s="14"/>
    </row>
    <row r="259" spans="2:2" ht="12.75" x14ac:dyDescent="0.2">
      <c r="B259" s="14"/>
    </row>
    <row r="260" spans="2:2" ht="12.75" x14ac:dyDescent="0.2">
      <c r="B260" s="14"/>
    </row>
    <row r="261" spans="2:2" ht="12.75" x14ac:dyDescent="0.2">
      <c r="B261" s="14"/>
    </row>
    <row r="262" spans="2:2" ht="12.75" x14ac:dyDescent="0.2">
      <c r="B262" s="14"/>
    </row>
    <row r="263" spans="2:2" ht="12.75" x14ac:dyDescent="0.2">
      <c r="B263" s="14"/>
    </row>
    <row r="264" spans="2:2" ht="12.75" x14ac:dyDescent="0.2">
      <c r="B264" s="14"/>
    </row>
    <row r="265" spans="2:2" ht="12.75" x14ac:dyDescent="0.2">
      <c r="B265" s="14"/>
    </row>
    <row r="266" spans="2:2" ht="12.75" x14ac:dyDescent="0.2">
      <c r="B266" s="14"/>
    </row>
    <row r="267" spans="2:2" ht="12.75" x14ac:dyDescent="0.2">
      <c r="B267" s="14"/>
    </row>
    <row r="268" spans="2:2" ht="12.75" x14ac:dyDescent="0.2">
      <c r="B268" s="14"/>
    </row>
    <row r="269" spans="2:2" ht="12.75" x14ac:dyDescent="0.2">
      <c r="B269" s="14"/>
    </row>
    <row r="270" spans="2:2" ht="12.75" x14ac:dyDescent="0.2">
      <c r="B270" s="14"/>
    </row>
    <row r="271" spans="2:2" ht="12.75" x14ac:dyDescent="0.2">
      <c r="B271" s="14"/>
    </row>
    <row r="272" spans="2:2" ht="12.75" x14ac:dyDescent="0.2">
      <c r="B272" s="14"/>
    </row>
    <row r="273" spans="2:2" ht="12.75" x14ac:dyDescent="0.2">
      <c r="B273" s="14"/>
    </row>
    <row r="274" spans="2:2" ht="12.75" x14ac:dyDescent="0.2">
      <c r="B274" s="14"/>
    </row>
    <row r="275" spans="2:2" ht="12.75" x14ac:dyDescent="0.2">
      <c r="B275" s="14"/>
    </row>
    <row r="276" spans="2:2" ht="12.75" x14ac:dyDescent="0.2">
      <c r="B276" s="14"/>
    </row>
    <row r="277" spans="2:2" ht="12.75" x14ac:dyDescent="0.2">
      <c r="B277" s="14"/>
    </row>
    <row r="278" spans="2:2" ht="12.75" x14ac:dyDescent="0.2">
      <c r="B278" s="14"/>
    </row>
    <row r="279" spans="2:2" ht="12.75" x14ac:dyDescent="0.2">
      <c r="B279" s="14"/>
    </row>
    <row r="280" spans="2:2" ht="12.75" x14ac:dyDescent="0.2">
      <c r="B280" s="14"/>
    </row>
    <row r="281" spans="2:2" ht="12.75" x14ac:dyDescent="0.2">
      <c r="B281" s="14"/>
    </row>
    <row r="282" spans="2:2" ht="12.75" x14ac:dyDescent="0.2">
      <c r="B282" s="14"/>
    </row>
    <row r="283" spans="2:2" ht="12.75" x14ac:dyDescent="0.2">
      <c r="B283" s="14"/>
    </row>
    <row r="284" spans="2:2" ht="12.75" x14ac:dyDescent="0.2">
      <c r="B284" s="14"/>
    </row>
    <row r="285" spans="2:2" ht="12.75" x14ac:dyDescent="0.2">
      <c r="B285" s="14"/>
    </row>
    <row r="286" spans="2:2" ht="12.75" x14ac:dyDescent="0.2">
      <c r="B286" s="14"/>
    </row>
    <row r="287" spans="2:2" ht="12.75" x14ac:dyDescent="0.2">
      <c r="B287" s="14"/>
    </row>
    <row r="288" spans="2:2" ht="12.75" x14ac:dyDescent="0.2">
      <c r="B288" s="14"/>
    </row>
    <row r="289" spans="2:2" ht="12.75" x14ac:dyDescent="0.2">
      <c r="B289" s="14"/>
    </row>
    <row r="290" spans="2:2" ht="12.75" x14ac:dyDescent="0.2">
      <c r="B290" s="14"/>
    </row>
    <row r="291" spans="2:2" ht="12.75" x14ac:dyDescent="0.2">
      <c r="B291" s="14"/>
    </row>
    <row r="292" spans="2:2" ht="12.75" x14ac:dyDescent="0.2">
      <c r="B292" s="14"/>
    </row>
    <row r="293" spans="2:2" ht="12.75" x14ac:dyDescent="0.2">
      <c r="B293" s="14"/>
    </row>
    <row r="294" spans="2:2" ht="12.75" x14ac:dyDescent="0.2">
      <c r="B294" s="14"/>
    </row>
    <row r="295" spans="2:2" ht="12.75" x14ac:dyDescent="0.2">
      <c r="B295" s="14"/>
    </row>
    <row r="296" spans="2:2" ht="12.75" x14ac:dyDescent="0.2">
      <c r="B296" s="14"/>
    </row>
    <row r="297" spans="2:2" ht="12.75" x14ac:dyDescent="0.2">
      <c r="B297" s="14"/>
    </row>
    <row r="298" spans="2:2" ht="12.75" x14ac:dyDescent="0.2">
      <c r="B298" s="14"/>
    </row>
    <row r="299" spans="2:2" ht="12.75" x14ac:dyDescent="0.2">
      <c r="B299" s="14"/>
    </row>
    <row r="300" spans="2:2" ht="12.75" x14ac:dyDescent="0.2">
      <c r="B300" s="14"/>
    </row>
    <row r="301" spans="2:2" ht="12.75" x14ac:dyDescent="0.2">
      <c r="B301" s="14"/>
    </row>
    <row r="302" spans="2:2" ht="12.75" x14ac:dyDescent="0.2">
      <c r="B302" s="14"/>
    </row>
    <row r="303" spans="2:2" ht="12.75" x14ac:dyDescent="0.2">
      <c r="B303" s="14"/>
    </row>
    <row r="304" spans="2:2" ht="12.75" x14ac:dyDescent="0.2">
      <c r="B304" s="14"/>
    </row>
    <row r="305" spans="2:2" ht="12.75" x14ac:dyDescent="0.2">
      <c r="B305" s="14"/>
    </row>
    <row r="306" spans="2:2" ht="12.75" x14ac:dyDescent="0.2">
      <c r="B306" s="14"/>
    </row>
    <row r="307" spans="2:2" ht="12.75" x14ac:dyDescent="0.2">
      <c r="B307" s="14"/>
    </row>
    <row r="308" spans="2:2" ht="12.75" x14ac:dyDescent="0.2">
      <c r="B308" s="14"/>
    </row>
    <row r="309" spans="2:2" ht="12.75" x14ac:dyDescent="0.2">
      <c r="B309" s="14"/>
    </row>
    <row r="310" spans="2:2" ht="12.75" x14ac:dyDescent="0.2">
      <c r="B310" s="14"/>
    </row>
    <row r="311" spans="2:2" ht="12.75" x14ac:dyDescent="0.2">
      <c r="B311" s="14"/>
    </row>
    <row r="312" spans="2:2" ht="12.75" x14ac:dyDescent="0.2">
      <c r="B312" s="14"/>
    </row>
    <row r="313" spans="2:2" ht="12.75" x14ac:dyDescent="0.2">
      <c r="B313" s="14"/>
    </row>
    <row r="314" spans="2:2" ht="12.75" x14ac:dyDescent="0.2">
      <c r="B314" s="14"/>
    </row>
    <row r="315" spans="2:2" ht="12.75" x14ac:dyDescent="0.2">
      <c r="B315" s="14"/>
    </row>
    <row r="316" spans="2:2" ht="12.75" x14ac:dyDescent="0.2">
      <c r="B316" s="14"/>
    </row>
    <row r="317" spans="2:2" ht="12.75" x14ac:dyDescent="0.2">
      <c r="B317" s="14"/>
    </row>
    <row r="318" spans="2:2" ht="12.75" x14ac:dyDescent="0.2">
      <c r="B318" s="14"/>
    </row>
    <row r="319" spans="2:2" ht="12.75" x14ac:dyDescent="0.2">
      <c r="B319" s="14"/>
    </row>
    <row r="320" spans="2:2" ht="12.75" x14ac:dyDescent="0.2">
      <c r="B320" s="14"/>
    </row>
    <row r="321" spans="2:2" ht="12.75" x14ac:dyDescent="0.2">
      <c r="B321" s="14"/>
    </row>
    <row r="322" spans="2:2" ht="12.75" x14ac:dyDescent="0.2">
      <c r="B322" s="14"/>
    </row>
    <row r="323" spans="2:2" ht="12.75" x14ac:dyDescent="0.2">
      <c r="B323" s="14"/>
    </row>
    <row r="324" spans="2:2" ht="12.75" x14ac:dyDescent="0.2">
      <c r="B324" s="14"/>
    </row>
    <row r="325" spans="2:2" ht="12.75" x14ac:dyDescent="0.2">
      <c r="B325" s="14"/>
    </row>
    <row r="326" spans="2:2" ht="12.75" x14ac:dyDescent="0.2">
      <c r="B326" s="14"/>
    </row>
    <row r="327" spans="2:2" ht="12.75" x14ac:dyDescent="0.2">
      <c r="B327" s="14"/>
    </row>
    <row r="328" spans="2:2" ht="12.75" x14ac:dyDescent="0.2">
      <c r="B328" s="14"/>
    </row>
    <row r="329" spans="2:2" ht="12.75" x14ac:dyDescent="0.2">
      <c r="B329" s="14"/>
    </row>
    <row r="330" spans="2:2" ht="12.75" x14ac:dyDescent="0.2">
      <c r="B330" s="14"/>
    </row>
    <row r="331" spans="2:2" ht="12.75" x14ac:dyDescent="0.2">
      <c r="B331" s="14"/>
    </row>
    <row r="332" spans="2:2" ht="12.75" x14ac:dyDescent="0.2">
      <c r="B332" s="14"/>
    </row>
    <row r="333" spans="2:2" ht="12.75" x14ac:dyDescent="0.2">
      <c r="B333" s="14"/>
    </row>
    <row r="334" spans="2:2" ht="12.75" x14ac:dyDescent="0.2">
      <c r="B334" s="14"/>
    </row>
    <row r="335" spans="2:2" ht="12.75" x14ac:dyDescent="0.2">
      <c r="B335" s="14"/>
    </row>
    <row r="336" spans="2:2" ht="12.75" x14ac:dyDescent="0.2">
      <c r="B336" s="14"/>
    </row>
    <row r="337" spans="2:2" ht="12.75" x14ac:dyDescent="0.2">
      <c r="B337" s="14"/>
    </row>
    <row r="338" spans="2:2" ht="12.75" x14ac:dyDescent="0.2">
      <c r="B338" s="14"/>
    </row>
    <row r="339" spans="2:2" ht="12.75" x14ac:dyDescent="0.2">
      <c r="B339" s="14"/>
    </row>
    <row r="340" spans="2:2" ht="12.75" x14ac:dyDescent="0.2">
      <c r="B340" s="14"/>
    </row>
    <row r="341" spans="2:2" ht="12.75" x14ac:dyDescent="0.2">
      <c r="B341" s="14"/>
    </row>
    <row r="342" spans="2:2" ht="12.75" x14ac:dyDescent="0.2">
      <c r="B342" s="14"/>
    </row>
    <row r="343" spans="2:2" ht="12.75" x14ac:dyDescent="0.2">
      <c r="B343" s="14"/>
    </row>
    <row r="344" spans="2:2" ht="12.75" x14ac:dyDescent="0.2">
      <c r="B344" s="14"/>
    </row>
    <row r="345" spans="2:2" ht="12.75" x14ac:dyDescent="0.2">
      <c r="B345" s="14"/>
    </row>
    <row r="346" spans="2:2" ht="12.75" x14ac:dyDescent="0.2">
      <c r="B346" s="14"/>
    </row>
    <row r="347" spans="2:2" ht="12.75" x14ac:dyDescent="0.2">
      <c r="B347" s="14"/>
    </row>
    <row r="348" spans="2:2" ht="12.75" x14ac:dyDescent="0.2">
      <c r="B348" s="14"/>
    </row>
    <row r="349" spans="2:2" ht="12.75" x14ac:dyDescent="0.2">
      <c r="B349" s="14"/>
    </row>
    <row r="350" spans="2:2" ht="12.75" x14ac:dyDescent="0.2">
      <c r="B350" s="14"/>
    </row>
    <row r="351" spans="2:2" ht="12.75" x14ac:dyDescent="0.2">
      <c r="B351" s="14"/>
    </row>
    <row r="352" spans="2:2" ht="12.75" x14ac:dyDescent="0.2">
      <c r="B352" s="14"/>
    </row>
    <row r="353" spans="2:2" ht="12.75" x14ac:dyDescent="0.2">
      <c r="B353" s="14"/>
    </row>
    <row r="354" spans="2:2" ht="12.75" x14ac:dyDescent="0.2">
      <c r="B354" s="14"/>
    </row>
    <row r="355" spans="2:2" ht="12.75" x14ac:dyDescent="0.2">
      <c r="B355" s="14"/>
    </row>
    <row r="356" spans="2:2" ht="12.75" x14ac:dyDescent="0.2">
      <c r="B356" s="14"/>
    </row>
    <row r="357" spans="2:2" ht="12.75" x14ac:dyDescent="0.2">
      <c r="B357" s="14"/>
    </row>
    <row r="358" spans="2:2" ht="12.75" x14ac:dyDescent="0.2">
      <c r="B358" s="14"/>
    </row>
    <row r="359" spans="2:2" ht="12.75" x14ac:dyDescent="0.2">
      <c r="B359" s="14"/>
    </row>
    <row r="360" spans="2:2" ht="12.75" x14ac:dyDescent="0.2">
      <c r="B360" s="14"/>
    </row>
    <row r="361" spans="2:2" ht="12.75" x14ac:dyDescent="0.2">
      <c r="B361" s="14"/>
    </row>
    <row r="362" spans="2:2" ht="12.75" x14ac:dyDescent="0.2">
      <c r="B362" s="14"/>
    </row>
    <row r="363" spans="2:2" ht="12.75" x14ac:dyDescent="0.2">
      <c r="B363" s="14"/>
    </row>
    <row r="364" spans="2:2" ht="12.75" x14ac:dyDescent="0.2">
      <c r="B364" s="14"/>
    </row>
    <row r="365" spans="2:2" ht="12.75" x14ac:dyDescent="0.2">
      <c r="B365" s="14"/>
    </row>
    <row r="366" spans="2:2" ht="12.75" x14ac:dyDescent="0.2">
      <c r="B366" s="14"/>
    </row>
    <row r="367" spans="2:2" ht="12.75" x14ac:dyDescent="0.2">
      <c r="B367" s="14"/>
    </row>
    <row r="368" spans="2:2" ht="12.75" x14ac:dyDescent="0.2">
      <c r="B368" s="14"/>
    </row>
    <row r="369" spans="2:2" ht="12.75" x14ac:dyDescent="0.2">
      <c r="B369" s="14"/>
    </row>
    <row r="370" spans="2:2" ht="12.75" x14ac:dyDescent="0.2">
      <c r="B370" s="14"/>
    </row>
    <row r="371" spans="2:2" ht="12.75" x14ac:dyDescent="0.2">
      <c r="B371" s="14"/>
    </row>
    <row r="372" spans="2:2" ht="12.75" x14ac:dyDescent="0.2">
      <c r="B372" s="14"/>
    </row>
    <row r="373" spans="2:2" ht="12.75" x14ac:dyDescent="0.2">
      <c r="B373" s="14"/>
    </row>
    <row r="374" spans="2:2" ht="12.75" x14ac:dyDescent="0.2">
      <c r="B374" s="14"/>
    </row>
    <row r="375" spans="2:2" ht="12.75" x14ac:dyDescent="0.2">
      <c r="B375" s="14"/>
    </row>
    <row r="376" spans="2:2" ht="12.75" x14ac:dyDescent="0.2">
      <c r="B376" s="14"/>
    </row>
    <row r="377" spans="2:2" ht="12.75" x14ac:dyDescent="0.2">
      <c r="B377" s="14"/>
    </row>
    <row r="378" spans="2:2" ht="12.75" x14ac:dyDescent="0.2">
      <c r="B378" s="14"/>
    </row>
    <row r="379" spans="2:2" ht="12.75" x14ac:dyDescent="0.2">
      <c r="B379" s="14"/>
    </row>
    <row r="380" spans="2:2" ht="12.75" x14ac:dyDescent="0.2">
      <c r="B380" s="14"/>
    </row>
    <row r="381" spans="2:2" ht="12.75" x14ac:dyDescent="0.2">
      <c r="B381" s="14"/>
    </row>
    <row r="382" spans="2:2" ht="12.75" x14ac:dyDescent="0.2">
      <c r="B382" s="14"/>
    </row>
    <row r="383" spans="2:2" ht="12.75" x14ac:dyDescent="0.2">
      <c r="B383" s="14"/>
    </row>
    <row r="384" spans="2:2" ht="12.75" x14ac:dyDescent="0.2">
      <c r="B384" s="14"/>
    </row>
    <row r="385" spans="2:2" ht="12.75" x14ac:dyDescent="0.2">
      <c r="B385" s="14"/>
    </row>
    <row r="386" spans="2:2" ht="12.75" x14ac:dyDescent="0.2">
      <c r="B386" s="14"/>
    </row>
    <row r="387" spans="2:2" ht="12.75" x14ac:dyDescent="0.2">
      <c r="B387" s="14"/>
    </row>
    <row r="388" spans="2:2" ht="12.75" x14ac:dyDescent="0.2">
      <c r="B388" s="14"/>
    </row>
    <row r="389" spans="2:2" ht="12.75" x14ac:dyDescent="0.2">
      <c r="B389" s="14"/>
    </row>
    <row r="390" spans="2:2" ht="12.75" x14ac:dyDescent="0.2">
      <c r="B390" s="14"/>
    </row>
    <row r="391" spans="2:2" ht="12.75" x14ac:dyDescent="0.2">
      <c r="B391" s="14"/>
    </row>
    <row r="392" spans="2:2" ht="12.75" x14ac:dyDescent="0.2">
      <c r="B392" s="14"/>
    </row>
    <row r="393" spans="2:2" ht="12.75" x14ac:dyDescent="0.2">
      <c r="B393" s="14"/>
    </row>
    <row r="394" spans="2:2" ht="12.75" x14ac:dyDescent="0.2">
      <c r="B394" s="14"/>
    </row>
    <row r="395" spans="2:2" ht="12.75" x14ac:dyDescent="0.2">
      <c r="B395" s="14"/>
    </row>
    <row r="396" spans="2:2" ht="12.75" x14ac:dyDescent="0.2">
      <c r="B396" s="14"/>
    </row>
    <row r="397" spans="2:2" ht="12.75" x14ac:dyDescent="0.2">
      <c r="B397" s="14"/>
    </row>
    <row r="398" spans="2:2" ht="12.75" x14ac:dyDescent="0.2">
      <c r="B398" s="14"/>
    </row>
    <row r="399" spans="2:2" ht="12.75" x14ac:dyDescent="0.2">
      <c r="B399" s="14"/>
    </row>
    <row r="400" spans="2:2" ht="12.75" x14ac:dyDescent="0.2">
      <c r="B400" s="14"/>
    </row>
    <row r="401" spans="2:2" ht="12.75" x14ac:dyDescent="0.2">
      <c r="B401" s="14"/>
    </row>
    <row r="402" spans="2:2" ht="12.75" x14ac:dyDescent="0.2">
      <c r="B402" s="14"/>
    </row>
    <row r="403" spans="2:2" ht="12.75" x14ac:dyDescent="0.2">
      <c r="B403" s="14"/>
    </row>
    <row r="404" spans="2:2" ht="12.75" x14ac:dyDescent="0.2">
      <c r="B404" s="14"/>
    </row>
    <row r="405" spans="2:2" ht="12.75" x14ac:dyDescent="0.2">
      <c r="B405" s="14"/>
    </row>
    <row r="406" spans="2:2" ht="12.75" x14ac:dyDescent="0.2">
      <c r="B406" s="14"/>
    </row>
    <row r="407" spans="2:2" ht="12.75" x14ac:dyDescent="0.2">
      <c r="B407" s="14"/>
    </row>
    <row r="408" spans="2:2" ht="12.75" x14ac:dyDescent="0.2">
      <c r="B408" s="14"/>
    </row>
    <row r="409" spans="2:2" ht="12.75" x14ac:dyDescent="0.2">
      <c r="B409" s="14"/>
    </row>
    <row r="410" spans="2:2" ht="12.75" x14ac:dyDescent="0.2">
      <c r="B410" s="14"/>
    </row>
    <row r="411" spans="2:2" ht="12.75" x14ac:dyDescent="0.2">
      <c r="B411" s="14"/>
    </row>
    <row r="412" spans="2:2" ht="12.75" x14ac:dyDescent="0.2">
      <c r="B412" s="14"/>
    </row>
    <row r="413" spans="2:2" ht="12.75" x14ac:dyDescent="0.2">
      <c r="B413" s="14"/>
    </row>
    <row r="414" spans="2:2" ht="12.75" x14ac:dyDescent="0.2">
      <c r="B414" s="14"/>
    </row>
    <row r="415" spans="2:2" ht="12.75" x14ac:dyDescent="0.2">
      <c r="B415" s="14"/>
    </row>
    <row r="416" spans="2:2" ht="12.75" x14ac:dyDescent="0.2">
      <c r="B416" s="14"/>
    </row>
    <row r="417" spans="2:2" ht="12.75" x14ac:dyDescent="0.2">
      <c r="B417" s="14"/>
    </row>
    <row r="418" spans="2:2" ht="12.75" x14ac:dyDescent="0.2">
      <c r="B418" s="14"/>
    </row>
    <row r="419" spans="2:2" ht="12.75" x14ac:dyDescent="0.2">
      <c r="B419" s="14"/>
    </row>
    <row r="420" spans="2:2" ht="12.75" x14ac:dyDescent="0.2">
      <c r="B420" s="14"/>
    </row>
    <row r="421" spans="2:2" ht="12.75" x14ac:dyDescent="0.2">
      <c r="B421" s="14"/>
    </row>
    <row r="422" spans="2:2" ht="12.75" x14ac:dyDescent="0.2">
      <c r="B422" s="14"/>
    </row>
    <row r="423" spans="2:2" ht="12.75" x14ac:dyDescent="0.2">
      <c r="B423" s="14"/>
    </row>
    <row r="424" spans="2:2" ht="12.75" x14ac:dyDescent="0.2">
      <c r="B424" s="14"/>
    </row>
    <row r="425" spans="2:2" ht="12.75" x14ac:dyDescent="0.2">
      <c r="B425" s="14"/>
    </row>
    <row r="426" spans="2:2" ht="12.75" x14ac:dyDescent="0.2">
      <c r="B426" s="14"/>
    </row>
    <row r="427" spans="2:2" ht="12.75" x14ac:dyDescent="0.2">
      <c r="B427" s="14"/>
    </row>
    <row r="428" spans="2:2" ht="12.75" x14ac:dyDescent="0.2">
      <c r="B428" s="14"/>
    </row>
    <row r="429" spans="2:2" ht="12.75" x14ac:dyDescent="0.2">
      <c r="B429" s="14"/>
    </row>
    <row r="430" spans="2:2" ht="12.75" x14ac:dyDescent="0.2">
      <c r="B430" s="14"/>
    </row>
    <row r="431" spans="2:2" ht="12.75" x14ac:dyDescent="0.2">
      <c r="B431" s="14"/>
    </row>
    <row r="432" spans="2:2" ht="12.75" x14ac:dyDescent="0.2">
      <c r="B432" s="14"/>
    </row>
    <row r="433" spans="2:2" ht="12.75" x14ac:dyDescent="0.2">
      <c r="B433" s="14"/>
    </row>
    <row r="434" spans="2:2" ht="12.75" x14ac:dyDescent="0.2">
      <c r="B434" s="14"/>
    </row>
    <row r="435" spans="2:2" ht="12.75" x14ac:dyDescent="0.2">
      <c r="B435" s="14"/>
    </row>
    <row r="436" spans="2:2" ht="12.75" x14ac:dyDescent="0.2">
      <c r="B436" s="14"/>
    </row>
    <row r="437" spans="2:2" ht="12.75" x14ac:dyDescent="0.2">
      <c r="B437" s="14"/>
    </row>
    <row r="438" spans="2:2" ht="12.75" x14ac:dyDescent="0.2">
      <c r="B438" s="14"/>
    </row>
    <row r="439" spans="2:2" ht="12.75" x14ac:dyDescent="0.2">
      <c r="B439" s="14"/>
    </row>
    <row r="440" spans="2:2" ht="12.75" x14ac:dyDescent="0.2">
      <c r="B440" s="14"/>
    </row>
    <row r="441" spans="2:2" ht="12.75" x14ac:dyDescent="0.2">
      <c r="B441" s="14"/>
    </row>
    <row r="442" spans="2:2" ht="12.75" x14ac:dyDescent="0.2">
      <c r="B442" s="14"/>
    </row>
    <row r="443" spans="2:2" ht="12.75" x14ac:dyDescent="0.2">
      <c r="B443" s="14"/>
    </row>
    <row r="444" spans="2:2" ht="12.75" x14ac:dyDescent="0.2">
      <c r="B444" s="14"/>
    </row>
    <row r="445" spans="2:2" ht="12.75" x14ac:dyDescent="0.2">
      <c r="B445" s="14"/>
    </row>
    <row r="446" spans="2:2" ht="12.75" x14ac:dyDescent="0.2">
      <c r="B446" s="14"/>
    </row>
    <row r="447" spans="2:2" ht="12.75" x14ac:dyDescent="0.2">
      <c r="B447" s="14"/>
    </row>
    <row r="448" spans="2:2" ht="12.75" x14ac:dyDescent="0.2">
      <c r="B448" s="14"/>
    </row>
    <row r="449" spans="2:2" ht="12.75" x14ac:dyDescent="0.2">
      <c r="B449" s="14"/>
    </row>
    <row r="450" spans="2:2" ht="12.75" x14ac:dyDescent="0.2">
      <c r="B450" s="14"/>
    </row>
    <row r="451" spans="2:2" ht="12.75" x14ac:dyDescent="0.2">
      <c r="B451" s="14"/>
    </row>
    <row r="452" spans="2:2" ht="12.75" x14ac:dyDescent="0.2">
      <c r="B452" s="14"/>
    </row>
    <row r="453" spans="2:2" ht="12.75" x14ac:dyDescent="0.2">
      <c r="B453" s="14"/>
    </row>
    <row r="454" spans="2:2" ht="12.75" x14ac:dyDescent="0.2">
      <c r="B454" s="14"/>
    </row>
    <row r="455" spans="2:2" ht="12.75" x14ac:dyDescent="0.2">
      <c r="B455" s="14"/>
    </row>
    <row r="456" spans="2:2" ht="12.75" x14ac:dyDescent="0.2">
      <c r="B456" s="14"/>
    </row>
    <row r="457" spans="2:2" ht="12.75" x14ac:dyDescent="0.2">
      <c r="B457" s="14"/>
    </row>
    <row r="458" spans="2:2" ht="12.75" x14ac:dyDescent="0.2">
      <c r="B458" s="14"/>
    </row>
    <row r="459" spans="2:2" ht="12.75" x14ac:dyDescent="0.2">
      <c r="B459" s="14"/>
    </row>
    <row r="460" spans="2:2" ht="12.75" x14ac:dyDescent="0.2">
      <c r="B460" s="14"/>
    </row>
    <row r="461" spans="2:2" ht="12.75" x14ac:dyDescent="0.2">
      <c r="B461" s="14"/>
    </row>
    <row r="462" spans="2:2" ht="12.75" x14ac:dyDescent="0.2">
      <c r="B462" s="14"/>
    </row>
    <row r="463" spans="2:2" ht="12.75" x14ac:dyDescent="0.2">
      <c r="B463" s="14"/>
    </row>
    <row r="464" spans="2:2" ht="12.75" x14ac:dyDescent="0.2">
      <c r="B464" s="14"/>
    </row>
    <row r="465" spans="2:2" ht="12.75" x14ac:dyDescent="0.2">
      <c r="B465" s="14"/>
    </row>
    <row r="466" spans="2:2" ht="12.75" x14ac:dyDescent="0.2">
      <c r="B466" s="14"/>
    </row>
    <row r="467" spans="2:2" ht="12.75" x14ac:dyDescent="0.2">
      <c r="B467" s="14"/>
    </row>
    <row r="468" spans="2:2" ht="12.75" x14ac:dyDescent="0.2">
      <c r="B468" s="14"/>
    </row>
    <row r="469" spans="2:2" ht="12.75" x14ac:dyDescent="0.2">
      <c r="B469" s="14"/>
    </row>
    <row r="470" spans="2:2" ht="12.75" x14ac:dyDescent="0.2">
      <c r="B470" s="14"/>
    </row>
    <row r="471" spans="2:2" ht="12.75" x14ac:dyDescent="0.2">
      <c r="B471" s="14"/>
    </row>
    <row r="472" spans="2:2" ht="12.75" x14ac:dyDescent="0.2">
      <c r="B472" s="14"/>
    </row>
    <row r="473" spans="2:2" ht="12.75" x14ac:dyDescent="0.2">
      <c r="B473" s="14"/>
    </row>
    <row r="474" spans="2:2" ht="12.75" x14ac:dyDescent="0.2">
      <c r="B474" s="14"/>
    </row>
    <row r="475" spans="2:2" ht="12.75" x14ac:dyDescent="0.2">
      <c r="B475" s="14"/>
    </row>
    <row r="476" spans="2:2" ht="12.75" x14ac:dyDescent="0.2">
      <c r="B476" s="14"/>
    </row>
    <row r="477" spans="2:2" ht="12.75" x14ac:dyDescent="0.2">
      <c r="B477" s="14"/>
    </row>
    <row r="478" spans="2:2" ht="12.75" x14ac:dyDescent="0.2">
      <c r="B478" s="14"/>
    </row>
    <row r="479" spans="2:2" ht="12.75" x14ac:dyDescent="0.2">
      <c r="B479" s="14"/>
    </row>
    <row r="480" spans="2:2" ht="12.75" x14ac:dyDescent="0.2">
      <c r="B480" s="14"/>
    </row>
    <row r="481" spans="2:2" ht="12.75" x14ac:dyDescent="0.2">
      <c r="B481" s="14"/>
    </row>
    <row r="482" spans="2:2" ht="12.75" x14ac:dyDescent="0.2">
      <c r="B482" s="14"/>
    </row>
    <row r="483" spans="2:2" ht="12.75" x14ac:dyDescent="0.2">
      <c r="B483" s="14"/>
    </row>
    <row r="484" spans="2:2" ht="12.75" x14ac:dyDescent="0.2">
      <c r="B484" s="14"/>
    </row>
    <row r="485" spans="2:2" ht="12.75" x14ac:dyDescent="0.2">
      <c r="B485" s="14"/>
    </row>
    <row r="486" spans="2:2" ht="12.75" x14ac:dyDescent="0.2">
      <c r="B486" s="14"/>
    </row>
    <row r="487" spans="2:2" ht="12.75" x14ac:dyDescent="0.2">
      <c r="B487" s="14"/>
    </row>
    <row r="488" spans="2:2" ht="12.75" x14ac:dyDescent="0.2">
      <c r="B488" s="14"/>
    </row>
    <row r="489" spans="2:2" ht="12.75" x14ac:dyDescent="0.2">
      <c r="B489" s="14"/>
    </row>
    <row r="490" spans="2:2" ht="12.75" x14ac:dyDescent="0.2">
      <c r="B490" s="14"/>
    </row>
    <row r="491" spans="2:2" ht="12.75" x14ac:dyDescent="0.2">
      <c r="B491" s="14"/>
    </row>
    <row r="492" spans="2:2" ht="12.75" x14ac:dyDescent="0.2">
      <c r="B492" s="14"/>
    </row>
    <row r="493" spans="2:2" ht="12.75" x14ac:dyDescent="0.2">
      <c r="B493" s="14"/>
    </row>
    <row r="494" spans="2:2" ht="12.75" x14ac:dyDescent="0.2">
      <c r="B494" s="14"/>
    </row>
    <row r="495" spans="2:2" ht="12.75" x14ac:dyDescent="0.2">
      <c r="B495" s="14"/>
    </row>
    <row r="496" spans="2:2" ht="12.75" x14ac:dyDescent="0.2">
      <c r="B496" s="14"/>
    </row>
    <row r="497" spans="2:2" ht="12.75" x14ac:dyDescent="0.2">
      <c r="B497" s="14"/>
    </row>
    <row r="498" spans="2:2" ht="12.75" x14ac:dyDescent="0.2">
      <c r="B498" s="14"/>
    </row>
    <row r="499" spans="2:2" ht="12.75" x14ac:dyDescent="0.2">
      <c r="B499" s="14"/>
    </row>
    <row r="500" spans="2:2" ht="12.75" x14ac:dyDescent="0.2">
      <c r="B500" s="14"/>
    </row>
    <row r="501" spans="2:2" ht="12.75" x14ac:dyDescent="0.2">
      <c r="B501" s="14"/>
    </row>
    <row r="502" spans="2:2" ht="12.75" x14ac:dyDescent="0.2">
      <c r="B502" s="14"/>
    </row>
    <row r="503" spans="2:2" ht="12.75" x14ac:dyDescent="0.2">
      <c r="B503" s="14"/>
    </row>
    <row r="504" spans="2:2" ht="12.75" x14ac:dyDescent="0.2">
      <c r="B504" s="14"/>
    </row>
    <row r="505" spans="2:2" ht="12.75" x14ac:dyDescent="0.2">
      <c r="B505" s="14"/>
    </row>
    <row r="506" spans="2:2" ht="12.75" x14ac:dyDescent="0.2">
      <c r="B506" s="14"/>
    </row>
    <row r="507" spans="2:2" ht="12.75" x14ac:dyDescent="0.2">
      <c r="B507" s="14"/>
    </row>
    <row r="508" spans="2:2" ht="12.75" x14ac:dyDescent="0.2">
      <c r="B508" s="14"/>
    </row>
    <row r="509" spans="2:2" ht="12.75" x14ac:dyDescent="0.2">
      <c r="B509" s="14"/>
    </row>
    <row r="510" spans="2:2" ht="12.75" x14ac:dyDescent="0.2">
      <c r="B510" s="14"/>
    </row>
    <row r="511" spans="2:2" ht="12.75" x14ac:dyDescent="0.2">
      <c r="B511" s="14"/>
    </row>
    <row r="512" spans="2:2" ht="12.75" x14ac:dyDescent="0.2">
      <c r="B512" s="14"/>
    </row>
    <row r="513" spans="2:2" ht="12.75" x14ac:dyDescent="0.2">
      <c r="B513" s="14"/>
    </row>
    <row r="514" spans="2:2" ht="12.75" x14ac:dyDescent="0.2">
      <c r="B514" s="14"/>
    </row>
    <row r="515" spans="2:2" ht="12.75" x14ac:dyDescent="0.2">
      <c r="B515" s="14"/>
    </row>
    <row r="516" spans="2:2" ht="12.75" x14ac:dyDescent="0.2">
      <c r="B516" s="14"/>
    </row>
    <row r="517" spans="2:2" ht="12.75" x14ac:dyDescent="0.2">
      <c r="B517" s="14"/>
    </row>
    <row r="518" spans="2:2" ht="12.75" x14ac:dyDescent="0.2">
      <c r="B518" s="14"/>
    </row>
    <row r="519" spans="2:2" ht="12.75" x14ac:dyDescent="0.2">
      <c r="B519" s="14"/>
    </row>
    <row r="520" spans="2:2" ht="12.75" x14ac:dyDescent="0.2">
      <c r="B520" s="14"/>
    </row>
    <row r="521" spans="2:2" ht="12.75" x14ac:dyDescent="0.2">
      <c r="B521" s="14"/>
    </row>
    <row r="522" spans="2:2" ht="12.75" x14ac:dyDescent="0.2">
      <c r="B522" s="14"/>
    </row>
    <row r="523" spans="2:2" ht="12.75" x14ac:dyDescent="0.2">
      <c r="B523" s="14"/>
    </row>
    <row r="524" spans="2:2" ht="12.75" x14ac:dyDescent="0.2">
      <c r="B524" s="14"/>
    </row>
    <row r="525" spans="2:2" ht="12.75" x14ac:dyDescent="0.2">
      <c r="B525" s="14"/>
    </row>
    <row r="526" spans="2:2" ht="12.75" x14ac:dyDescent="0.2">
      <c r="B526" s="14"/>
    </row>
    <row r="527" spans="2:2" ht="12.75" x14ac:dyDescent="0.2">
      <c r="B527" s="14"/>
    </row>
    <row r="528" spans="2:2" ht="12.75" x14ac:dyDescent="0.2">
      <c r="B528" s="14"/>
    </row>
    <row r="529" spans="2:2" ht="12.75" x14ac:dyDescent="0.2">
      <c r="B529" s="14"/>
    </row>
    <row r="530" spans="2:2" ht="12.75" x14ac:dyDescent="0.2">
      <c r="B530" s="14"/>
    </row>
    <row r="531" spans="2:2" ht="12.75" x14ac:dyDescent="0.2">
      <c r="B531" s="14"/>
    </row>
    <row r="532" spans="2:2" ht="12.75" x14ac:dyDescent="0.2">
      <c r="B532" s="14"/>
    </row>
    <row r="533" spans="2:2" ht="12.75" x14ac:dyDescent="0.2">
      <c r="B533" s="14"/>
    </row>
    <row r="534" spans="2:2" ht="12.75" x14ac:dyDescent="0.2">
      <c r="B534" s="14"/>
    </row>
    <row r="535" spans="2:2" ht="12.75" x14ac:dyDescent="0.2">
      <c r="B535" s="14"/>
    </row>
    <row r="536" spans="2:2" ht="12.75" x14ac:dyDescent="0.2">
      <c r="B536" s="14"/>
    </row>
    <row r="537" spans="2:2" ht="12.75" x14ac:dyDescent="0.2">
      <c r="B537" s="14"/>
    </row>
    <row r="538" spans="2:2" ht="12.75" x14ac:dyDescent="0.2">
      <c r="B538" s="14"/>
    </row>
    <row r="539" spans="2:2" ht="12.75" x14ac:dyDescent="0.2">
      <c r="B539" s="14"/>
    </row>
    <row r="540" spans="2:2" ht="12.75" x14ac:dyDescent="0.2">
      <c r="B540" s="14"/>
    </row>
    <row r="541" spans="2:2" ht="12.75" x14ac:dyDescent="0.2">
      <c r="B541" s="14"/>
    </row>
    <row r="542" spans="2:2" ht="12.75" x14ac:dyDescent="0.2">
      <c r="B542" s="14"/>
    </row>
    <row r="543" spans="2:2" ht="12.75" x14ac:dyDescent="0.2">
      <c r="B543" s="14"/>
    </row>
    <row r="544" spans="2:2" ht="12.75" x14ac:dyDescent="0.2">
      <c r="B544" s="14"/>
    </row>
    <row r="545" spans="2:2" ht="12.75" x14ac:dyDescent="0.2">
      <c r="B545" s="14"/>
    </row>
    <row r="546" spans="2:2" ht="12.75" x14ac:dyDescent="0.2">
      <c r="B546" s="14"/>
    </row>
    <row r="547" spans="2:2" ht="12.75" x14ac:dyDescent="0.2">
      <c r="B547" s="14"/>
    </row>
    <row r="548" spans="2:2" ht="12.75" x14ac:dyDescent="0.2">
      <c r="B548" s="14"/>
    </row>
    <row r="549" spans="2:2" ht="12.75" x14ac:dyDescent="0.2">
      <c r="B549" s="14"/>
    </row>
    <row r="550" spans="2:2" ht="12.75" x14ac:dyDescent="0.2">
      <c r="B550" s="14"/>
    </row>
    <row r="551" spans="2:2" ht="12.75" x14ac:dyDescent="0.2">
      <c r="B551" s="14"/>
    </row>
    <row r="552" spans="2:2" ht="12.75" x14ac:dyDescent="0.2">
      <c r="B552" s="14"/>
    </row>
    <row r="553" spans="2:2" ht="12.75" x14ac:dyDescent="0.2">
      <c r="B553" s="14"/>
    </row>
    <row r="554" spans="2:2" ht="12.75" x14ac:dyDescent="0.2">
      <c r="B554" s="14"/>
    </row>
    <row r="555" spans="2:2" ht="12.75" x14ac:dyDescent="0.2">
      <c r="B555" s="14"/>
    </row>
    <row r="556" spans="2:2" ht="12.75" x14ac:dyDescent="0.2">
      <c r="B556" s="14"/>
    </row>
    <row r="557" spans="2:2" ht="12.75" x14ac:dyDescent="0.2">
      <c r="B557" s="14"/>
    </row>
    <row r="558" spans="2:2" ht="12.75" x14ac:dyDescent="0.2">
      <c r="B558" s="14"/>
    </row>
    <row r="559" spans="2:2" ht="12.75" x14ac:dyDescent="0.2">
      <c r="B559" s="14"/>
    </row>
    <row r="560" spans="2:2" ht="12.75" x14ac:dyDescent="0.2">
      <c r="B560" s="14"/>
    </row>
    <row r="561" spans="2:2" ht="12.75" x14ac:dyDescent="0.2">
      <c r="B561" s="14"/>
    </row>
    <row r="562" spans="2:2" ht="12.75" x14ac:dyDescent="0.2">
      <c r="B562" s="14"/>
    </row>
    <row r="563" spans="2:2" ht="12.75" x14ac:dyDescent="0.2">
      <c r="B563" s="14"/>
    </row>
    <row r="564" spans="2:2" ht="12.75" x14ac:dyDescent="0.2">
      <c r="B564" s="14"/>
    </row>
    <row r="565" spans="2:2" ht="12.75" x14ac:dyDescent="0.2">
      <c r="B565" s="14"/>
    </row>
    <row r="566" spans="2:2" ht="12.75" x14ac:dyDescent="0.2">
      <c r="B566" s="14"/>
    </row>
    <row r="567" spans="2:2" ht="12.75" x14ac:dyDescent="0.2">
      <c r="B567" s="14"/>
    </row>
    <row r="568" spans="2:2" ht="12.75" x14ac:dyDescent="0.2">
      <c r="B568" s="14"/>
    </row>
    <row r="569" spans="2:2" ht="12.75" x14ac:dyDescent="0.2">
      <c r="B569" s="14"/>
    </row>
    <row r="570" spans="2:2" ht="12.75" x14ac:dyDescent="0.2">
      <c r="B570" s="14"/>
    </row>
    <row r="571" spans="2:2" ht="12.75" x14ac:dyDescent="0.2">
      <c r="B571" s="14"/>
    </row>
    <row r="572" spans="2:2" ht="12.75" x14ac:dyDescent="0.2">
      <c r="B572" s="14"/>
    </row>
    <row r="573" spans="2:2" ht="12.75" x14ac:dyDescent="0.2">
      <c r="B573" s="14"/>
    </row>
    <row r="574" spans="2:2" ht="12.75" x14ac:dyDescent="0.2">
      <c r="B574" s="14"/>
    </row>
    <row r="575" spans="2:2" ht="12.75" x14ac:dyDescent="0.2">
      <c r="B575" s="14"/>
    </row>
    <row r="576" spans="2:2" ht="12.75" x14ac:dyDescent="0.2">
      <c r="B576" s="14"/>
    </row>
    <row r="577" spans="2:2" ht="12.75" x14ac:dyDescent="0.2">
      <c r="B577" s="14"/>
    </row>
    <row r="578" spans="2:2" ht="12.75" x14ac:dyDescent="0.2">
      <c r="B578" s="14"/>
    </row>
    <row r="579" spans="2:2" ht="12.75" x14ac:dyDescent="0.2">
      <c r="B579" s="14"/>
    </row>
    <row r="580" spans="2:2" ht="12.75" x14ac:dyDescent="0.2">
      <c r="B580" s="14"/>
    </row>
    <row r="581" spans="2:2" ht="12.75" x14ac:dyDescent="0.2">
      <c r="B581" s="14"/>
    </row>
    <row r="582" spans="2:2" ht="12.75" x14ac:dyDescent="0.2">
      <c r="B582" s="14"/>
    </row>
    <row r="583" spans="2:2" ht="12.75" x14ac:dyDescent="0.2">
      <c r="B583" s="14"/>
    </row>
    <row r="584" spans="2:2" ht="12.75" x14ac:dyDescent="0.2">
      <c r="B584" s="14"/>
    </row>
    <row r="585" spans="2:2" ht="12.75" x14ac:dyDescent="0.2">
      <c r="B585" s="14"/>
    </row>
    <row r="586" spans="2:2" ht="12.75" x14ac:dyDescent="0.2">
      <c r="B586" s="14"/>
    </row>
    <row r="587" spans="2:2" ht="12.75" x14ac:dyDescent="0.2">
      <c r="B587" s="14"/>
    </row>
    <row r="588" spans="2:2" ht="12.75" x14ac:dyDescent="0.2">
      <c r="B588" s="14"/>
    </row>
    <row r="589" spans="2:2" ht="12.75" x14ac:dyDescent="0.2">
      <c r="B589" s="14"/>
    </row>
    <row r="590" spans="2:2" ht="12.75" x14ac:dyDescent="0.2">
      <c r="B590" s="14"/>
    </row>
    <row r="591" spans="2:2" ht="12.75" x14ac:dyDescent="0.2">
      <c r="B591" s="14"/>
    </row>
    <row r="592" spans="2:2" ht="12.75" x14ac:dyDescent="0.2">
      <c r="B592" s="14"/>
    </row>
    <row r="593" spans="2:2" ht="12.75" x14ac:dyDescent="0.2">
      <c r="B593" s="14"/>
    </row>
    <row r="594" spans="2:2" ht="12.75" x14ac:dyDescent="0.2">
      <c r="B594" s="14"/>
    </row>
    <row r="595" spans="2:2" ht="12.75" x14ac:dyDescent="0.2">
      <c r="B595" s="14"/>
    </row>
    <row r="596" spans="2:2" ht="12.75" x14ac:dyDescent="0.2">
      <c r="B596" s="14"/>
    </row>
    <row r="597" spans="2:2" ht="12.75" x14ac:dyDescent="0.2">
      <c r="B597" s="14"/>
    </row>
    <row r="598" spans="2:2" ht="12.75" x14ac:dyDescent="0.2">
      <c r="B598" s="14"/>
    </row>
    <row r="599" spans="2:2" ht="12.75" x14ac:dyDescent="0.2">
      <c r="B599" s="14"/>
    </row>
    <row r="600" spans="2:2" ht="12.75" x14ac:dyDescent="0.2">
      <c r="B600" s="14"/>
    </row>
    <row r="601" spans="2:2" ht="12.75" x14ac:dyDescent="0.2">
      <c r="B601" s="14"/>
    </row>
    <row r="602" spans="2:2" ht="12.75" x14ac:dyDescent="0.2">
      <c r="B602" s="14"/>
    </row>
    <row r="603" spans="2:2" ht="12.75" x14ac:dyDescent="0.2">
      <c r="B603" s="14"/>
    </row>
    <row r="604" spans="2:2" ht="12.75" x14ac:dyDescent="0.2">
      <c r="B604" s="14"/>
    </row>
    <row r="605" spans="2:2" ht="12.75" x14ac:dyDescent="0.2">
      <c r="B605" s="14"/>
    </row>
    <row r="606" spans="2:2" ht="12.75" x14ac:dyDescent="0.2">
      <c r="B606" s="14"/>
    </row>
    <row r="607" spans="2:2" ht="12.75" x14ac:dyDescent="0.2">
      <c r="B607" s="14"/>
    </row>
    <row r="608" spans="2:2" ht="12.75" x14ac:dyDescent="0.2">
      <c r="B608" s="14"/>
    </row>
    <row r="609" spans="2:2" ht="12.75" x14ac:dyDescent="0.2">
      <c r="B609" s="14"/>
    </row>
    <row r="610" spans="2:2" ht="12.75" x14ac:dyDescent="0.2">
      <c r="B610" s="14"/>
    </row>
    <row r="611" spans="2:2" ht="12.75" x14ac:dyDescent="0.2">
      <c r="B611" s="14"/>
    </row>
    <row r="612" spans="2:2" ht="12.75" x14ac:dyDescent="0.2">
      <c r="B612" s="14"/>
    </row>
    <row r="613" spans="2:2" ht="12.75" x14ac:dyDescent="0.2">
      <c r="B613" s="14"/>
    </row>
    <row r="614" spans="2:2" ht="12.75" x14ac:dyDescent="0.2">
      <c r="B614" s="14"/>
    </row>
    <row r="615" spans="2:2" ht="12.75" x14ac:dyDescent="0.2">
      <c r="B615" s="14"/>
    </row>
    <row r="616" spans="2:2" ht="12.75" x14ac:dyDescent="0.2">
      <c r="B616" s="14"/>
    </row>
    <row r="617" spans="2:2" ht="12.75" x14ac:dyDescent="0.2">
      <c r="B617" s="14"/>
    </row>
    <row r="618" spans="2:2" ht="12.75" x14ac:dyDescent="0.2">
      <c r="B618" s="14"/>
    </row>
    <row r="619" spans="2:2" ht="12.75" x14ac:dyDescent="0.2">
      <c r="B619" s="14"/>
    </row>
    <row r="620" spans="2:2" ht="12.75" x14ac:dyDescent="0.2">
      <c r="B620" s="14"/>
    </row>
    <row r="621" spans="2:2" ht="12.75" x14ac:dyDescent="0.2">
      <c r="B621" s="14"/>
    </row>
    <row r="622" spans="2:2" ht="12.75" x14ac:dyDescent="0.2">
      <c r="B622" s="14"/>
    </row>
    <row r="623" spans="2:2" ht="12.75" x14ac:dyDescent="0.2">
      <c r="B623" s="14"/>
    </row>
    <row r="624" spans="2:2" ht="12.75" x14ac:dyDescent="0.2">
      <c r="B624" s="14"/>
    </row>
    <row r="625" spans="2:2" ht="12.75" x14ac:dyDescent="0.2">
      <c r="B625" s="14"/>
    </row>
    <row r="626" spans="2:2" ht="12.75" x14ac:dyDescent="0.2">
      <c r="B626" s="14"/>
    </row>
    <row r="627" spans="2:2" ht="12.75" x14ac:dyDescent="0.2">
      <c r="B627" s="14"/>
    </row>
    <row r="628" spans="2:2" ht="12.75" x14ac:dyDescent="0.2">
      <c r="B628" s="14"/>
    </row>
    <row r="629" spans="2:2" ht="12.75" x14ac:dyDescent="0.2">
      <c r="B629" s="14"/>
    </row>
    <row r="630" spans="2:2" ht="12.75" x14ac:dyDescent="0.2">
      <c r="B630" s="14"/>
    </row>
    <row r="631" spans="2:2" ht="12.75" x14ac:dyDescent="0.2">
      <c r="B631" s="14"/>
    </row>
    <row r="632" spans="2:2" ht="12.75" x14ac:dyDescent="0.2">
      <c r="B632" s="14"/>
    </row>
    <row r="633" spans="2:2" ht="12.75" x14ac:dyDescent="0.2">
      <c r="B633" s="14"/>
    </row>
    <row r="634" spans="2:2" ht="12.75" x14ac:dyDescent="0.2">
      <c r="B634" s="14"/>
    </row>
    <row r="635" spans="2:2" ht="12.75" x14ac:dyDescent="0.2">
      <c r="B635" s="14"/>
    </row>
    <row r="636" spans="2:2" ht="12.75" x14ac:dyDescent="0.2">
      <c r="B636" s="14"/>
    </row>
    <row r="637" spans="2:2" ht="12.75" x14ac:dyDescent="0.2">
      <c r="B637" s="14"/>
    </row>
    <row r="638" spans="2:2" ht="12.75" x14ac:dyDescent="0.2">
      <c r="B638" s="14"/>
    </row>
    <row r="639" spans="2:2" ht="12.75" x14ac:dyDescent="0.2">
      <c r="B639" s="14"/>
    </row>
    <row r="640" spans="2:2" ht="12.75" x14ac:dyDescent="0.2">
      <c r="B640" s="14"/>
    </row>
    <row r="641" spans="2:2" ht="12.75" x14ac:dyDescent="0.2">
      <c r="B641" s="14"/>
    </row>
    <row r="642" spans="2:2" ht="12.75" x14ac:dyDescent="0.2">
      <c r="B642" s="14"/>
    </row>
    <row r="643" spans="2:2" ht="12.75" x14ac:dyDescent="0.2">
      <c r="B643" s="14"/>
    </row>
    <row r="644" spans="2:2" ht="12.75" x14ac:dyDescent="0.2">
      <c r="B644" s="14"/>
    </row>
    <row r="645" spans="2:2" ht="12.75" x14ac:dyDescent="0.2">
      <c r="B645" s="14"/>
    </row>
    <row r="646" spans="2:2" ht="12.75" x14ac:dyDescent="0.2">
      <c r="B646" s="14"/>
    </row>
    <row r="647" spans="2:2" ht="12.75" x14ac:dyDescent="0.2">
      <c r="B647" s="14"/>
    </row>
    <row r="648" spans="2:2" ht="12.75" x14ac:dyDescent="0.2">
      <c r="B648" s="14"/>
    </row>
    <row r="649" spans="2:2" ht="12.75" x14ac:dyDescent="0.2">
      <c r="B649" s="14"/>
    </row>
    <row r="650" spans="2:2" ht="12.75" x14ac:dyDescent="0.2">
      <c r="B650" s="14"/>
    </row>
    <row r="651" spans="2:2" ht="12.75" x14ac:dyDescent="0.2">
      <c r="B651" s="14"/>
    </row>
    <row r="652" spans="2:2" ht="12.75" x14ac:dyDescent="0.2">
      <c r="B652" s="14"/>
    </row>
    <row r="653" spans="2:2" ht="12.75" x14ac:dyDescent="0.2">
      <c r="B653" s="14"/>
    </row>
    <row r="654" spans="2:2" ht="12.75" x14ac:dyDescent="0.2">
      <c r="B654" s="14"/>
    </row>
    <row r="655" spans="2:2" ht="12.75" x14ac:dyDescent="0.2">
      <c r="B655" s="14"/>
    </row>
    <row r="656" spans="2:2" ht="12.75" x14ac:dyDescent="0.2">
      <c r="B656" s="14"/>
    </row>
    <row r="657" spans="2:2" ht="12.75" x14ac:dyDescent="0.2">
      <c r="B657" s="14"/>
    </row>
    <row r="658" spans="2:2" ht="12.75" x14ac:dyDescent="0.2">
      <c r="B658" s="14"/>
    </row>
    <row r="659" spans="2:2" ht="12.75" x14ac:dyDescent="0.2">
      <c r="B659" s="14"/>
    </row>
    <row r="660" spans="2:2" ht="12.75" x14ac:dyDescent="0.2">
      <c r="B660" s="14"/>
    </row>
    <row r="661" spans="2:2" ht="12.75" x14ac:dyDescent="0.2">
      <c r="B661" s="14"/>
    </row>
    <row r="662" spans="2:2" ht="12.75" x14ac:dyDescent="0.2">
      <c r="B662" s="14"/>
    </row>
    <row r="663" spans="2:2" ht="12.75" x14ac:dyDescent="0.2">
      <c r="B663" s="14"/>
    </row>
    <row r="664" spans="2:2" ht="12.75" x14ac:dyDescent="0.2">
      <c r="B664" s="14"/>
    </row>
    <row r="665" spans="2:2" ht="12.75" x14ac:dyDescent="0.2">
      <c r="B665" s="14"/>
    </row>
    <row r="666" spans="2:2" ht="12.75" x14ac:dyDescent="0.2">
      <c r="B666" s="14"/>
    </row>
    <row r="667" spans="2:2" ht="12.75" x14ac:dyDescent="0.2">
      <c r="B667" s="14"/>
    </row>
    <row r="668" spans="2:2" ht="12.75" x14ac:dyDescent="0.2">
      <c r="B668" s="14"/>
    </row>
    <row r="669" spans="2:2" ht="12.75" x14ac:dyDescent="0.2">
      <c r="B669" s="14"/>
    </row>
    <row r="670" spans="2:2" ht="12.75" x14ac:dyDescent="0.2">
      <c r="B670" s="14"/>
    </row>
    <row r="671" spans="2:2" ht="12.75" x14ac:dyDescent="0.2">
      <c r="B671" s="14"/>
    </row>
    <row r="672" spans="2:2" ht="12.75" x14ac:dyDescent="0.2">
      <c r="B672" s="14"/>
    </row>
    <row r="673" spans="2:2" ht="12.75" x14ac:dyDescent="0.2">
      <c r="B673" s="14"/>
    </row>
    <row r="674" spans="2:2" ht="12.75" x14ac:dyDescent="0.2">
      <c r="B674" s="14"/>
    </row>
    <row r="675" spans="2:2" ht="12.75" x14ac:dyDescent="0.2">
      <c r="B675" s="14"/>
    </row>
    <row r="676" spans="2:2" ht="12.75" x14ac:dyDescent="0.2">
      <c r="B676" s="14"/>
    </row>
    <row r="677" spans="2:2" ht="12.75" x14ac:dyDescent="0.2">
      <c r="B677" s="14"/>
    </row>
    <row r="678" spans="2:2" ht="12.75" x14ac:dyDescent="0.2">
      <c r="B678" s="14"/>
    </row>
    <row r="679" spans="2:2" ht="12.75" x14ac:dyDescent="0.2">
      <c r="B679" s="14"/>
    </row>
    <row r="680" spans="2:2" ht="12.75" x14ac:dyDescent="0.2">
      <c r="B680" s="14"/>
    </row>
    <row r="681" spans="2:2" ht="12.75" x14ac:dyDescent="0.2">
      <c r="B681" s="14"/>
    </row>
    <row r="682" spans="2:2" ht="12.75" x14ac:dyDescent="0.2">
      <c r="B682" s="14"/>
    </row>
    <row r="683" spans="2:2" ht="12.75" x14ac:dyDescent="0.2">
      <c r="B683" s="14"/>
    </row>
    <row r="684" spans="2:2" ht="12.75" x14ac:dyDescent="0.2">
      <c r="B684" s="14"/>
    </row>
    <row r="685" spans="2:2" ht="12.75" x14ac:dyDescent="0.2">
      <c r="B685" s="14"/>
    </row>
    <row r="686" spans="2:2" ht="12.75" x14ac:dyDescent="0.2">
      <c r="B686" s="14"/>
    </row>
    <row r="687" spans="2:2" ht="12.75" x14ac:dyDescent="0.2">
      <c r="B687" s="14"/>
    </row>
    <row r="688" spans="2:2" ht="12.75" x14ac:dyDescent="0.2">
      <c r="B688" s="14"/>
    </row>
    <row r="689" spans="2:2" ht="12.75" x14ac:dyDescent="0.2">
      <c r="B689" s="14"/>
    </row>
    <row r="690" spans="2:2" ht="12.75" x14ac:dyDescent="0.2">
      <c r="B690" s="14"/>
    </row>
    <row r="691" spans="2:2" ht="12.75" x14ac:dyDescent="0.2">
      <c r="B691" s="14"/>
    </row>
    <row r="692" spans="2:2" ht="12.75" x14ac:dyDescent="0.2">
      <c r="B692" s="14"/>
    </row>
    <row r="693" spans="2:2" ht="12.75" x14ac:dyDescent="0.2">
      <c r="B693" s="14"/>
    </row>
    <row r="694" spans="2:2" ht="12.75" x14ac:dyDescent="0.2">
      <c r="B694" s="14"/>
    </row>
    <row r="695" spans="2:2" ht="12.75" x14ac:dyDescent="0.2">
      <c r="B695" s="14"/>
    </row>
    <row r="696" spans="2:2" ht="12.75" x14ac:dyDescent="0.2">
      <c r="B696" s="14"/>
    </row>
    <row r="697" spans="2:2" ht="12.75" x14ac:dyDescent="0.2">
      <c r="B697" s="14"/>
    </row>
    <row r="698" spans="2:2" ht="12.75" x14ac:dyDescent="0.2">
      <c r="B698" s="14"/>
    </row>
    <row r="699" spans="2:2" ht="12.75" x14ac:dyDescent="0.2">
      <c r="B699" s="14"/>
    </row>
    <row r="700" spans="2:2" ht="12.75" x14ac:dyDescent="0.2">
      <c r="B700" s="14"/>
    </row>
    <row r="701" spans="2:2" ht="12.75" x14ac:dyDescent="0.2">
      <c r="B701" s="14"/>
    </row>
    <row r="702" spans="2:2" ht="12.75" x14ac:dyDescent="0.2">
      <c r="B702" s="14"/>
    </row>
    <row r="703" spans="2:2" ht="12.75" x14ac:dyDescent="0.2">
      <c r="B703" s="14"/>
    </row>
    <row r="704" spans="2:2" ht="12.75" x14ac:dyDescent="0.2">
      <c r="B704" s="14"/>
    </row>
    <row r="705" spans="2:2" ht="12.75" x14ac:dyDescent="0.2">
      <c r="B705" s="14"/>
    </row>
    <row r="706" spans="2:2" ht="12.75" x14ac:dyDescent="0.2">
      <c r="B706" s="14"/>
    </row>
    <row r="707" spans="2:2" ht="12.75" x14ac:dyDescent="0.2">
      <c r="B707" s="14"/>
    </row>
    <row r="708" spans="2:2" ht="12.75" x14ac:dyDescent="0.2">
      <c r="B708" s="14"/>
    </row>
    <row r="709" spans="2:2" ht="12.75" x14ac:dyDescent="0.2">
      <c r="B709" s="14"/>
    </row>
    <row r="710" spans="2:2" ht="12.75" x14ac:dyDescent="0.2">
      <c r="B710" s="14"/>
    </row>
    <row r="711" spans="2:2" ht="12.75" x14ac:dyDescent="0.2">
      <c r="B711" s="14"/>
    </row>
    <row r="712" spans="2:2" ht="12.75" x14ac:dyDescent="0.2">
      <c r="B712" s="14"/>
    </row>
    <row r="713" spans="2:2" ht="12.75" x14ac:dyDescent="0.2">
      <c r="B713" s="14"/>
    </row>
    <row r="714" spans="2:2" ht="12.75" x14ac:dyDescent="0.2">
      <c r="B714" s="14"/>
    </row>
    <row r="715" spans="2:2" ht="12.75" x14ac:dyDescent="0.2">
      <c r="B715" s="14"/>
    </row>
    <row r="716" spans="2:2" ht="12.75" x14ac:dyDescent="0.2">
      <c r="B716" s="14"/>
    </row>
    <row r="717" spans="2:2" ht="12.75" x14ac:dyDescent="0.2">
      <c r="B717" s="14"/>
    </row>
    <row r="718" spans="2:2" ht="12.75" x14ac:dyDescent="0.2">
      <c r="B718" s="14"/>
    </row>
    <row r="719" spans="2:2" ht="12.75" x14ac:dyDescent="0.2">
      <c r="B719" s="14"/>
    </row>
    <row r="720" spans="2:2" ht="12.75" x14ac:dyDescent="0.2">
      <c r="B720" s="14"/>
    </row>
    <row r="721" spans="2:2" ht="12.75" x14ac:dyDescent="0.2">
      <c r="B721" s="14"/>
    </row>
    <row r="722" spans="2:2" ht="12.75" x14ac:dyDescent="0.2">
      <c r="B722" s="14"/>
    </row>
    <row r="723" spans="2:2" ht="12.75" x14ac:dyDescent="0.2">
      <c r="B723" s="14"/>
    </row>
    <row r="724" spans="2:2" ht="12.75" x14ac:dyDescent="0.2">
      <c r="B724" s="14"/>
    </row>
    <row r="725" spans="2:2" ht="12.75" x14ac:dyDescent="0.2">
      <c r="B725" s="14"/>
    </row>
    <row r="726" spans="2:2" ht="12.75" x14ac:dyDescent="0.2">
      <c r="B726" s="14"/>
    </row>
    <row r="727" spans="2:2" ht="12.75" x14ac:dyDescent="0.2">
      <c r="B727" s="14"/>
    </row>
    <row r="728" spans="2:2" ht="12.75" x14ac:dyDescent="0.2">
      <c r="B728" s="14"/>
    </row>
    <row r="729" spans="2:2" ht="12.75" x14ac:dyDescent="0.2">
      <c r="B729" s="14"/>
    </row>
    <row r="730" spans="2:2" ht="12.75" x14ac:dyDescent="0.2">
      <c r="B730" s="14"/>
    </row>
    <row r="731" spans="2:2" ht="12.75" x14ac:dyDescent="0.2">
      <c r="B731" s="14"/>
    </row>
    <row r="732" spans="2:2" ht="12.75" x14ac:dyDescent="0.2">
      <c r="B732" s="14"/>
    </row>
    <row r="733" spans="2:2" ht="12.75" x14ac:dyDescent="0.2">
      <c r="B733" s="14"/>
    </row>
    <row r="734" spans="2:2" ht="12.75" x14ac:dyDescent="0.2">
      <c r="B734" s="14"/>
    </row>
    <row r="735" spans="2:2" ht="12.75" x14ac:dyDescent="0.2">
      <c r="B735" s="14"/>
    </row>
    <row r="736" spans="2:2" ht="12.75" x14ac:dyDescent="0.2">
      <c r="B736" s="14"/>
    </row>
    <row r="737" spans="2:2" ht="12.75" x14ac:dyDescent="0.2">
      <c r="B737" s="14"/>
    </row>
    <row r="738" spans="2:2" ht="12.75" x14ac:dyDescent="0.2">
      <c r="B738" s="14"/>
    </row>
    <row r="739" spans="2:2" ht="12.75" x14ac:dyDescent="0.2">
      <c r="B739" s="14"/>
    </row>
    <row r="740" spans="2:2" ht="12.75" x14ac:dyDescent="0.2">
      <c r="B740" s="14"/>
    </row>
    <row r="741" spans="2:2" ht="12.75" x14ac:dyDescent="0.2">
      <c r="B741" s="14"/>
    </row>
    <row r="742" spans="2:2" ht="12.75" x14ac:dyDescent="0.2">
      <c r="B742" s="14"/>
    </row>
    <row r="743" spans="2:2" ht="12.75" x14ac:dyDescent="0.2">
      <c r="B743" s="14"/>
    </row>
    <row r="744" spans="2:2" ht="12.75" x14ac:dyDescent="0.2">
      <c r="B744" s="14"/>
    </row>
    <row r="745" spans="2:2" ht="12.75" x14ac:dyDescent="0.2">
      <c r="B745" s="14"/>
    </row>
    <row r="746" spans="2:2" ht="12.75" x14ac:dyDescent="0.2">
      <c r="B746" s="14"/>
    </row>
    <row r="747" spans="2:2" ht="12.75" x14ac:dyDescent="0.2">
      <c r="B747" s="14"/>
    </row>
    <row r="748" spans="2:2" ht="12.75" x14ac:dyDescent="0.2">
      <c r="B748" s="14"/>
    </row>
    <row r="749" spans="2:2" ht="12.75" x14ac:dyDescent="0.2">
      <c r="B749" s="14"/>
    </row>
    <row r="750" spans="2:2" ht="12.75" x14ac:dyDescent="0.2">
      <c r="B750" s="14"/>
    </row>
    <row r="751" spans="2:2" ht="12.75" x14ac:dyDescent="0.2">
      <c r="B751" s="14"/>
    </row>
    <row r="752" spans="2:2" ht="12.75" x14ac:dyDescent="0.2">
      <c r="B752" s="14"/>
    </row>
    <row r="753" spans="2:2" ht="12.75" x14ac:dyDescent="0.2">
      <c r="B753" s="14"/>
    </row>
    <row r="754" spans="2:2" ht="12.75" x14ac:dyDescent="0.2">
      <c r="B754" s="14"/>
    </row>
    <row r="755" spans="2:2" ht="12.75" x14ac:dyDescent="0.2">
      <c r="B755" s="14"/>
    </row>
    <row r="756" spans="2:2" ht="12.75" x14ac:dyDescent="0.2">
      <c r="B756" s="14"/>
    </row>
    <row r="757" spans="2:2" ht="12.75" x14ac:dyDescent="0.2">
      <c r="B757" s="14"/>
    </row>
    <row r="758" spans="2:2" ht="12.75" x14ac:dyDescent="0.2">
      <c r="B758" s="14"/>
    </row>
    <row r="759" spans="2:2" ht="12.75" x14ac:dyDescent="0.2">
      <c r="B759" s="14"/>
    </row>
    <row r="760" spans="2:2" ht="12.75" x14ac:dyDescent="0.2">
      <c r="B760" s="14"/>
    </row>
    <row r="761" spans="2:2" ht="12.75" x14ac:dyDescent="0.2">
      <c r="B761" s="14"/>
    </row>
    <row r="762" spans="2:2" ht="12.75" x14ac:dyDescent="0.2">
      <c r="B762" s="14"/>
    </row>
    <row r="763" spans="2:2" ht="12.75" x14ac:dyDescent="0.2">
      <c r="B763" s="14"/>
    </row>
    <row r="764" spans="2:2" ht="12.75" x14ac:dyDescent="0.2">
      <c r="B764" s="14"/>
    </row>
    <row r="765" spans="2:2" ht="12.75" x14ac:dyDescent="0.2">
      <c r="B765" s="14"/>
    </row>
    <row r="766" spans="2:2" ht="12.75" x14ac:dyDescent="0.2">
      <c r="B766" s="14"/>
    </row>
    <row r="767" spans="2:2" ht="12.75" x14ac:dyDescent="0.2">
      <c r="B767" s="14"/>
    </row>
    <row r="768" spans="2:2" ht="12.75" x14ac:dyDescent="0.2">
      <c r="B768" s="14"/>
    </row>
    <row r="769" spans="2:2" ht="12.75" x14ac:dyDescent="0.2">
      <c r="B769" s="14"/>
    </row>
    <row r="770" spans="2:2" ht="12.75" x14ac:dyDescent="0.2">
      <c r="B770" s="14"/>
    </row>
    <row r="771" spans="2:2" ht="12.75" x14ac:dyDescent="0.2">
      <c r="B771" s="14"/>
    </row>
    <row r="772" spans="2:2" ht="12.75" x14ac:dyDescent="0.2">
      <c r="B772" s="14"/>
    </row>
    <row r="773" spans="2:2" ht="12.75" x14ac:dyDescent="0.2">
      <c r="B773" s="14"/>
    </row>
    <row r="774" spans="2:2" ht="12.75" x14ac:dyDescent="0.2">
      <c r="B774" s="14"/>
    </row>
    <row r="775" spans="2:2" ht="12.75" x14ac:dyDescent="0.2">
      <c r="B775" s="14"/>
    </row>
    <row r="776" spans="2:2" ht="12.75" x14ac:dyDescent="0.2">
      <c r="B776" s="14"/>
    </row>
    <row r="777" spans="2:2" ht="12.75" x14ac:dyDescent="0.2">
      <c r="B777" s="14"/>
    </row>
    <row r="778" spans="2:2" ht="12.75" x14ac:dyDescent="0.2">
      <c r="B778" s="14"/>
    </row>
    <row r="779" spans="2:2" ht="12.75" x14ac:dyDescent="0.2">
      <c r="B779" s="14"/>
    </row>
    <row r="780" spans="2:2" ht="12.75" x14ac:dyDescent="0.2">
      <c r="B780" s="14"/>
    </row>
    <row r="781" spans="2:2" ht="12.75" x14ac:dyDescent="0.2">
      <c r="B781" s="14"/>
    </row>
    <row r="782" spans="2:2" ht="12.75" x14ac:dyDescent="0.2">
      <c r="B782" s="14"/>
    </row>
    <row r="783" spans="2:2" ht="12.75" x14ac:dyDescent="0.2">
      <c r="B783" s="14"/>
    </row>
    <row r="784" spans="2:2" ht="12.75" x14ac:dyDescent="0.2">
      <c r="B784" s="14"/>
    </row>
    <row r="785" spans="2:2" ht="12.75" x14ac:dyDescent="0.2">
      <c r="B785" s="14"/>
    </row>
    <row r="786" spans="2:2" ht="12.75" x14ac:dyDescent="0.2">
      <c r="B786" s="14"/>
    </row>
    <row r="787" spans="2:2" ht="12.75" x14ac:dyDescent="0.2">
      <c r="B787" s="14"/>
    </row>
    <row r="788" spans="2:2" ht="12.75" x14ac:dyDescent="0.2">
      <c r="B788" s="14"/>
    </row>
    <row r="789" spans="2:2" ht="12.75" x14ac:dyDescent="0.2">
      <c r="B789" s="14"/>
    </row>
    <row r="790" spans="2:2" ht="12.75" x14ac:dyDescent="0.2">
      <c r="B790" s="14"/>
    </row>
    <row r="791" spans="2:2" ht="12.75" x14ac:dyDescent="0.2">
      <c r="B791" s="14"/>
    </row>
    <row r="792" spans="2:2" ht="12.75" x14ac:dyDescent="0.2">
      <c r="B792" s="14"/>
    </row>
    <row r="793" spans="2:2" ht="12.75" x14ac:dyDescent="0.2">
      <c r="B793" s="14"/>
    </row>
    <row r="794" spans="2:2" ht="12.75" x14ac:dyDescent="0.2">
      <c r="B794" s="14"/>
    </row>
    <row r="795" spans="2:2" ht="12.75" x14ac:dyDescent="0.2">
      <c r="B795" s="14"/>
    </row>
    <row r="796" spans="2:2" ht="12.75" x14ac:dyDescent="0.2">
      <c r="B796" s="14"/>
    </row>
    <row r="797" spans="2:2" ht="12.75" x14ac:dyDescent="0.2">
      <c r="B797" s="14"/>
    </row>
    <row r="798" spans="2:2" ht="12.75" x14ac:dyDescent="0.2">
      <c r="B798" s="14"/>
    </row>
    <row r="799" spans="2:2" ht="12.75" x14ac:dyDescent="0.2">
      <c r="B799" s="14"/>
    </row>
    <row r="800" spans="2:2" ht="12.75" x14ac:dyDescent="0.2">
      <c r="B800" s="14"/>
    </row>
    <row r="801" spans="2:2" ht="12.75" x14ac:dyDescent="0.2">
      <c r="B801" s="14"/>
    </row>
    <row r="802" spans="2:2" ht="12.75" x14ac:dyDescent="0.2">
      <c r="B802" s="14"/>
    </row>
    <row r="803" spans="2:2" ht="12.75" x14ac:dyDescent="0.2">
      <c r="B803" s="14"/>
    </row>
    <row r="804" spans="2:2" ht="12.75" x14ac:dyDescent="0.2">
      <c r="B804" s="14"/>
    </row>
    <row r="805" spans="2:2" ht="12.75" x14ac:dyDescent="0.2">
      <c r="B805" s="14"/>
    </row>
    <row r="806" spans="2:2" ht="12.75" x14ac:dyDescent="0.2">
      <c r="B806" s="14"/>
    </row>
    <row r="807" spans="2:2" ht="12.75" x14ac:dyDescent="0.2">
      <c r="B807" s="14"/>
    </row>
    <row r="808" spans="2:2" ht="12.75" x14ac:dyDescent="0.2">
      <c r="B808" s="14"/>
    </row>
    <row r="809" spans="2:2" ht="12.75" x14ac:dyDescent="0.2">
      <c r="B809" s="14"/>
    </row>
    <row r="810" spans="2:2" ht="12.75" x14ac:dyDescent="0.2">
      <c r="B810" s="14"/>
    </row>
    <row r="811" spans="2:2" ht="12.75" x14ac:dyDescent="0.2">
      <c r="B811" s="14"/>
    </row>
    <row r="812" spans="2:2" ht="12.75" x14ac:dyDescent="0.2">
      <c r="B812" s="14"/>
    </row>
    <row r="813" spans="2:2" ht="12.75" x14ac:dyDescent="0.2">
      <c r="B813" s="14"/>
    </row>
    <row r="814" spans="2:2" ht="12.75" x14ac:dyDescent="0.2">
      <c r="B814" s="14"/>
    </row>
    <row r="815" spans="2:2" ht="12.75" x14ac:dyDescent="0.2">
      <c r="B815" s="14"/>
    </row>
    <row r="816" spans="2:2" ht="12.75" x14ac:dyDescent="0.2">
      <c r="B816" s="14"/>
    </row>
    <row r="817" spans="2:2" ht="12.75" x14ac:dyDescent="0.2">
      <c r="B817" s="14"/>
    </row>
    <row r="818" spans="2:2" ht="12.75" x14ac:dyDescent="0.2">
      <c r="B818" s="14"/>
    </row>
    <row r="819" spans="2:2" ht="12.75" x14ac:dyDescent="0.2">
      <c r="B819" s="14"/>
    </row>
    <row r="820" spans="2:2" ht="12.75" x14ac:dyDescent="0.2">
      <c r="B820" s="14"/>
    </row>
    <row r="821" spans="2:2" ht="12.75" x14ac:dyDescent="0.2">
      <c r="B821" s="14"/>
    </row>
    <row r="822" spans="2:2" ht="12.75" x14ac:dyDescent="0.2">
      <c r="B822" s="14"/>
    </row>
    <row r="823" spans="2:2" ht="12.75" x14ac:dyDescent="0.2">
      <c r="B823" s="14"/>
    </row>
    <row r="824" spans="2:2" ht="12.75" x14ac:dyDescent="0.2">
      <c r="B824" s="14"/>
    </row>
    <row r="825" spans="2:2" ht="12.75" x14ac:dyDescent="0.2">
      <c r="B825" s="14"/>
    </row>
    <row r="826" spans="2:2" ht="12.75" x14ac:dyDescent="0.2">
      <c r="B826" s="14"/>
    </row>
    <row r="827" spans="2:2" ht="12.75" x14ac:dyDescent="0.2">
      <c r="B827" s="14"/>
    </row>
    <row r="828" spans="2:2" ht="12.75" x14ac:dyDescent="0.2">
      <c r="B828" s="14"/>
    </row>
    <row r="829" spans="2:2" ht="12.75" x14ac:dyDescent="0.2">
      <c r="B829" s="14"/>
    </row>
    <row r="830" spans="2:2" ht="12.75" x14ac:dyDescent="0.2">
      <c r="B830" s="14"/>
    </row>
    <row r="831" spans="2:2" ht="12.75" x14ac:dyDescent="0.2">
      <c r="B831" s="14"/>
    </row>
    <row r="832" spans="2:2" ht="12.75" x14ac:dyDescent="0.2">
      <c r="B832" s="14"/>
    </row>
    <row r="833" spans="2:2" ht="12.75" x14ac:dyDescent="0.2">
      <c r="B833" s="14"/>
    </row>
    <row r="834" spans="2:2" ht="12.75" x14ac:dyDescent="0.2">
      <c r="B834" s="14"/>
    </row>
    <row r="835" spans="2:2" ht="12.75" x14ac:dyDescent="0.2">
      <c r="B835" s="14"/>
    </row>
    <row r="836" spans="2:2" ht="12.75" x14ac:dyDescent="0.2">
      <c r="B836" s="14"/>
    </row>
    <row r="837" spans="2:2" ht="12.75" x14ac:dyDescent="0.2">
      <c r="B837" s="14"/>
    </row>
    <row r="838" spans="2:2" ht="12.75" x14ac:dyDescent="0.2">
      <c r="B838" s="14"/>
    </row>
    <row r="839" spans="2:2" ht="12.75" x14ac:dyDescent="0.2">
      <c r="B839" s="14"/>
    </row>
    <row r="840" spans="2:2" ht="12.75" x14ac:dyDescent="0.2">
      <c r="B840" s="14"/>
    </row>
    <row r="841" spans="2:2" ht="12.75" x14ac:dyDescent="0.2">
      <c r="B841" s="14"/>
    </row>
    <row r="842" spans="2:2" ht="12.75" x14ac:dyDescent="0.2">
      <c r="B842" s="14"/>
    </row>
    <row r="843" spans="2:2" ht="12.75" x14ac:dyDescent="0.2">
      <c r="B843" s="14"/>
    </row>
    <row r="844" spans="2:2" ht="12.75" x14ac:dyDescent="0.2">
      <c r="B844" s="14"/>
    </row>
    <row r="845" spans="2:2" ht="12.75" x14ac:dyDescent="0.2">
      <c r="B845" s="14"/>
    </row>
    <row r="846" spans="2:2" ht="12.75" x14ac:dyDescent="0.2">
      <c r="B846" s="14"/>
    </row>
    <row r="847" spans="2:2" ht="12.75" x14ac:dyDescent="0.2">
      <c r="B847" s="14"/>
    </row>
    <row r="848" spans="2:2" ht="12.75" x14ac:dyDescent="0.2">
      <c r="B848" s="14"/>
    </row>
    <row r="849" spans="2:2" ht="12.75" x14ac:dyDescent="0.2">
      <c r="B849" s="14"/>
    </row>
    <row r="850" spans="2:2" ht="12.75" x14ac:dyDescent="0.2">
      <c r="B850" s="14"/>
    </row>
    <row r="851" spans="2:2" ht="12.75" x14ac:dyDescent="0.2">
      <c r="B851" s="14"/>
    </row>
    <row r="852" spans="2:2" ht="12.75" x14ac:dyDescent="0.2">
      <c r="B852" s="14"/>
    </row>
    <row r="853" spans="2:2" ht="12.75" x14ac:dyDescent="0.2">
      <c r="B853" s="14"/>
    </row>
    <row r="854" spans="2:2" ht="12.75" x14ac:dyDescent="0.2">
      <c r="B854" s="14"/>
    </row>
    <row r="855" spans="2:2" ht="12.75" x14ac:dyDescent="0.2">
      <c r="B855" s="14"/>
    </row>
    <row r="856" spans="2:2" ht="12.75" x14ac:dyDescent="0.2">
      <c r="B856" s="14"/>
    </row>
    <row r="857" spans="2:2" ht="12.75" x14ac:dyDescent="0.2">
      <c r="B857" s="14"/>
    </row>
    <row r="858" spans="2:2" ht="12.75" x14ac:dyDescent="0.2">
      <c r="B858" s="14"/>
    </row>
    <row r="859" spans="2:2" ht="12.75" x14ac:dyDescent="0.2">
      <c r="B859" s="14"/>
    </row>
    <row r="860" spans="2:2" ht="12.75" x14ac:dyDescent="0.2">
      <c r="B860" s="14"/>
    </row>
    <row r="861" spans="2:2" ht="12.75" x14ac:dyDescent="0.2">
      <c r="B861" s="14"/>
    </row>
    <row r="862" spans="2:2" ht="12.75" x14ac:dyDescent="0.2">
      <c r="B862" s="14"/>
    </row>
    <row r="863" spans="2:2" ht="12.75" x14ac:dyDescent="0.2">
      <c r="B863" s="14"/>
    </row>
    <row r="864" spans="2:2" ht="12.75" x14ac:dyDescent="0.2">
      <c r="B864" s="14"/>
    </row>
    <row r="865" spans="2:2" ht="12.75" x14ac:dyDescent="0.2">
      <c r="B865" s="14"/>
    </row>
    <row r="866" spans="2:2" ht="12.75" x14ac:dyDescent="0.2">
      <c r="B866" s="14"/>
    </row>
    <row r="867" spans="2:2" ht="12.75" x14ac:dyDescent="0.2">
      <c r="B867" s="14"/>
    </row>
    <row r="868" spans="2:2" ht="12.75" x14ac:dyDescent="0.2">
      <c r="B868" s="14"/>
    </row>
    <row r="869" spans="2:2" ht="12.75" x14ac:dyDescent="0.2">
      <c r="B869" s="14"/>
    </row>
    <row r="870" spans="2:2" ht="12.75" x14ac:dyDescent="0.2">
      <c r="B870" s="14"/>
    </row>
    <row r="871" spans="2:2" ht="12.75" x14ac:dyDescent="0.2">
      <c r="B871" s="14"/>
    </row>
    <row r="872" spans="2:2" ht="12.75" x14ac:dyDescent="0.2">
      <c r="B872" s="14"/>
    </row>
    <row r="873" spans="2:2" ht="12.75" x14ac:dyDescent="0.2">
      <c r="B873" s="14"/>
    </row>
    <row r="874" spans="2:2" ht="12.75" x14ac:dyDescent="0.2">
      <c r="B874" s="14"/>
    </row>
    <row r="875" spans="2:2" ht="12.75" x14ac:dyDescent="0.2">
      <c r="B875" s="14"/>
    </row>
    <row r="876" spans="2:2" ht="12.75" x14ac:dyDescent="0.2">
      <c r="B876" s="14"/>
    </row>
    <row r="877" spans="2:2" ht="12.75" x14ac:dyDescent="0.2">
      <c r="B877" s="14"/>
    </row>
    <row r="878" spans="2:2" ht="12.75" x14ac:dyDescent="0.2">
      <c r="B878" s="14"/>
    </row>
    <row r="879" spans="2:2" ht="12.75" x14ac:dyDescent="0.2">
      <c r="B879" s="14"/>
    </row>
    <row r="880" spans="2:2" ht="12.75" x14ac:dyDescent="0.2">
      <c r="B880" s="14"/>
    </row>
    <row r="881" spans="2:2" ht="12.75" x14ac:dyDescent="0.2">
      <c r="B881" s="14"/>
    </row>
    <row r="882" spans="2:2" ht="12.75" x14ac:dyDescent="0.2">
      <c r="B882" s="14"/>
    </row>
    <row r="883" spans="2:2" ht="12.75" x14ac:dyDescent="0.2">
      <c r="B883" s="14"/>
    </row>
    <row r="884" spans="2:2" ht="12.75" x14ac:dyDescent="0.2">
      <c r="B884" s="14"/>
    </row>
    <row r="885" spans="2:2" ht="12.75" x14ac:dyDescent="0.2">
      <c r="B885" s="14"/>
    </row>
    <row r="886" spans="2:2" ht="12.75" x14ac:dyDescent="0.2">
      <c r="B886" s="14"/>
    </row>
    <row r="887" spans="2:2" ht="12.75" x14ac:dyDescent="0.2">
      <c r="B887" s="14"/>
    </row>
    <row r="888" spans="2:2" ht="12.75" x14ac:dyDescent="0.2">
      <c r="B888" s="14"/>
    </row>
    <row r="889" spans="2:2" ht="12.75" x14ac:dyDescent="0.2">
      <c r="B889" s="14"/>
    </row>
    <row r="890" spans="2:2" ht="12.75" x14ac:dyDescent="0.2">
      <c r="B890" s="14"/>
    </row>
    <row r="891" spans="2:2" ht="12.75" x14ac:dyDescent="0.2">
      <c r="B891" s="14"/>
    </row>
    <row r="892" spans="2:2" ht="12.75" x14ac:dyDescent="0.2">
      <c r="B892" s="14"/>
    </row>
    <row r="893" spans="2:2" ht="12.75" x14ac:dyDescent="0.2">
      <c r="B893" s="14"/>
    </row>
    <row r="894" spans="2:2" ht="12.75" x14ac:dyDescent="0.2">
      <c r="B894" s="14"/>
    </row>
    <row r="895" spans="2:2" ht="12.75" x14ac:dyDescent="0.2">
      <c r="B895" s="14"/>
    </row>
    <row r="896" spans="2:2" ht="12.75" x14ac:dyDescent="0.2">
      <c r="B896" s="14"/>
    </row>
    <row r="897" spans="2:2" ht="12.75" x14ac:dyDescent="0.2">
      <c r="B897" s="14"/>
    </row>
    <row r="898" spans="2:2" ht="12.75" x14ac:dyDescent="0.2">
      <c r="B898" s="14"/>
    </row>
    <row r="899" spans="2:2" ht="12.75" x14ac:dyDescent="0.2">
      <c r="B899" s="14"/>
    </row>
    <row r="900" spans="2:2" ht="12.75" x14ac:dyDescent="0.2">
      <c r="B900" s="14"/>
    </row>
    <row r="901" spans="2:2" ht="12.75" x14ac:dyDescent="0.2">
      <c r="B901" s="14"/>
    </row>
    <row r="902" spans="2:2" ht="12.75" x14ac:dyDescent="0.2">
      <c r="B902" s="14"/>
    </row>
    <row r="903" spans="2:2" ht="12.75" x14ac:dyDescent="0.2">
      <c r="B903" s="14"/>
    </row>
    <row r="904" spans="2:2" ht="12.75" x14ac:dyDescent="0.2">
      <c r="B904" s="14"/>
    </row>
    <row r="905" spans="2:2" ht="12.75" x14ac:dyDescent="0.2">
      <c r="B905" s="14"/>
    </row>
    <row r="906" spans="2:2" ht="12.75" x14ac:dyDescent="0.2">
      <c r="B906" s="14"/>
    </row>
    <row r="907" spans="2:2" ht="12.75" x14ac:dyDescent="0.2">
      <c r="B907" s="14"/>
    </row>
    <row r="908" spans="2:2" ht="12.75" x14ac:dyDescent="0.2">
      <c r="B908" s="14"/>
    </row>
    <row r="909" spans="2:2" ht="12.75" x14ac:dyDescent="0.2">
      <c r="B909" s="14"/>
    </row>
    <row r="910" spans="2:2" ht="12.75" x14ac:dyDescent="0.2">
      <c r="B910" s="14"/>
    </row>
    <row r="911" spans="2:2" ht="12.75" x14ac:dyDescent="0.2">
      <c r="B911" s="14"/>
    </row>
    <row r="912" spans="2:2" ht="12.75" x14ac:dyDescent="0.2">
      <c r="B912" s="14"/>
    </row>
    <row r="913" spans="2:2" ht="12.75" x14ac:dyDescent="0.2">
      <c r="B913" s="14"/>
    </row>
    <row r="914" spans="2:2" ht="12.75" x14ac:dyDescent="0.2">
      <c r="B914" s="14"/>
    </row>
    <row r="915" spans="2:2" ht="12.75" x14ac:dyDescent="0.2">
      <c r="B915" s="14"/>
    </row>
    <row r="916" spans="2:2" ht="12.75" x14ac:dyDescent="0.2">
      <c r="B916" s="14"/>
    </row>
    <row r="917" spans="2:2" ht="12.75" x14ac:dyDescent="0.2">
      <c r="B917" s="14"/>
    </row>
    <row r="918" spans="2:2" ht="12.75" x14ac:dyDescent="0.2">
      <c r="B918" s="14"/>
    </row>
    <row r="919" spans="2:2" ht="12.75" x14ac:dyDescent="0.2">
      <c r="B919" s="14"/>
    </row>
    <row r="920" spans="2:2" ht="12.75" x14ac:dyDescent="0.2">
      <c r="B920" s="14"/>
    </row>
    <row r="921" spans="2:2" ht="12.75" x14ac:dyDescent="0.2">
      <c r="B921" s="14"/>
    </row>
    <row r="922" spans="2:2" ht="12.75" x14ac:dyDescent="0.2">
      <c r="B922" s="14"/>
    </row>
    <row r="923" spans="2:2" ht="12.75" x14ac:dyDescent="0.2">
      <c r="B923" s="14"/>
    </row>
    <row r="924" spans="2:2" ht="12.75" x14ac:dyDescent="0.2">
      <c r="B924" s="14"/>
    </row>
    <row r="925" spans="2:2" ht="12.75" x14ac:dyDescent="0.2">
      <c r="B925" s="14"/>
    </row>
    <row r="926" spans="2:2" ht="12.75" x14ac:dyDescent="0.2">
      <c r="B926" s="14"/>
    </row>
    <row r="927" spans="2:2" ht="12.75" x14ac:dyDescent="0.2">
      <c r="B927" s="14"/>
    </row>
    <row r="928" spans="2:2" ht="12.75" x14ac:dyDescent="0.2">
      <c r="B928" s="14"/>
    </row>
    <row r="929" spans="2:2" ht="12.75" x14ac:dyDescent="0.2">
      <c r="B929" s="14"/>
    </row>
    <row r="930" spans="2:2" ht="12.75" x14ac:dyDescent="0.2">
      <c r="B930" s="14"/>
    </row>
    <row r="931" spans="2:2" ht="12.75" x14ac:dyDescent="0.2">
      <c r="B931" s="14"/>
    </row>
    <row r="932" spans="2:2" ht="12.75" x14ac:dyDescent="0.2">
      <c r="B932" s="14"/>
    </row>
    <row r="933" spans="2:2" ht="12.75" x14ac:dyDescent="0.2">
      <c r="B933" s="14"/>
    </row>
    <row r="934" spans="2:2" ht="12.75" x14ac:dyDescent="0.2">
      <c r="B934" s="14"/>
    </row>
    <row r="935" spans="2:2" ht="12.75" x14ac:dyDescent="0.2">
      <c r="B935" s="14"/>
    </row>
    <row r="936" spans="2:2" ht="12.75" x14ac:dyDescent="0.2">
      <c r="B936" s="14"/>
    </row>
    <row r="937" spans="2:2" ht="12.75" x14ac:dyDescent="0.2">
      <c r="B937" s="14"/>
    </row>
    <row r="938" spans="2:2" ht="12.75" x14ac:dyDescent="0.2">
      <c r="B938" s="14"/>
    </row>
    <row r="939" spans="2:2" ht="12.75" x14ac:dyDescent="0.2">
      <c r="B939" s="14"/>
    </row>
    <row r="940" spans="2:2" ht="12.75" x14ac:dyDescent="0.2">
      <c r="B940" s="14"/>
    </row>
    <row r="941" spans="2:2" ht="12.75" x14ac:dyDescent="0.2">
      <c r="B941" s="14"/>
    </row>
    <row r="942" spans="2:2" ht="12.75" x14ac:dyDescent="0.2">
      <c r="B942" s="14"/>
    </row>
    <row r="943" spans="2:2" ht="12.75" x14ac:dyDescent="0.2">
      <c r="B943" s="14"/>
    </row>
    <row r="944" spans="2:2" ht="12.75" x14ac:dyDescent="0.2">
      <c r="B944" s="14"/>
    </row>
    <row r="945" spans="2:2" ht="12.75" x14ac:dyDescent="0.2">
      <c r="B945" s="14"/>
    </row>
    <row r="946" spans="2:2" ht="12.75" x14ac:dyDescent="0.2">
      <c r="B946" s="14"/>
    </row>
    <row r="947" spans="2:2" ht="12.75" x14ac:dyDescent="0.2">
      <c r="B947" s="14"/>
    </row>
    <row r="948" spans="2:2" ht="12.75" x14ac:dyDescent="0.2">
      <c r="B948" s="14"/>
    </row>
    <row r="949" spans="2:2" ht="12.75" x14ac:dyDescent="0.2">
      <c r="B949" s="14"/>
    </row>
    <row r="950" spans="2:2" ht="12.75" x14ac:dyDescent="0.2">
      <c r="B950" s="14"/>
    </row>
    <row r="951" spans="2:2" ht="12.75" x14ac:dyDescent="0.2">
      <c r="B951" s="14"/>
    </row>
    <row r="952" spans="2:2" ht="12.75" x14ac:dyDescent="0.2">
      <c r="B952" s="14"/>
    </row>
    <row r="953" spans="2:2" ht="12.75" x14ac:dyDescent="0.2">
      <c r="B953" s="14"/>
    </row>
    <row r="954" spans="2:2" ht="12.75" x14ac:dyDescent="0.2">
      <c r="B954" s="14"/>
    </row>
    <row r="955" spans="2:2" ht="12.75" x14ac:dyDescent="0.2">
      <c r="B955" s="14"/>
    </row>
    <row r="956" spans="2:2" ht="12.75" x14ac:dyDescent="0.2">
      <c r="B956" s="14"/>
    </row>
    <row r="957" spans="2:2" ht="12.75" x14ac:dyDescent="0.2">
      <c r="B957" s="14"/>
    </row>
    <row r="958" spans="2:2" ht="12.75" x14ac:dyDescent="0.2">
      <c r="B958" s="14"/>
    </row>
    <row r="959" spans="2:2" ht="12.75" x14ac:dyDescent="0.2">
      <c r="B959" s="14"/>
    </row>
    <row r="960" spans="2:2" ht="12.75" x14ac:dyDescent="0.2">
      <c r="B960" s="14"/>
    </row>
    <row r="961" spans="2:2" ht="12.75" x14ac:dyDescent="0.2">
      <c r="B961" s="14"/>
    </row>
    <row r="962" spans="2:2" ht="12.75" x14ac:dyDescent="0.2">
      <c r="B962" s="14"/>
    </row>
    <row r="963" spans="2:2" ht="12.75" x14ac:dyDescent="0.2">
      <c r="B963" s="14"/>
    </row>
    <row r="964" spans="2:2" ht="12.75" x14ac:dyDescent="0.2">
      <c r="B964" s="14"/>
    </row>
    <row r="965" spans="2:2" ht="12.75" x14ac:dyDescent="0.2">
      <c r="B965" s="14"/>
    </row>
    <row r="966" spans="2:2" ht="12.75" x14ac:dyDescent="0.2">
      <c r="B966" s="14"/>
    </row>
    <row r="967" spans="2:2" ht="12.75" x14ac:dyDescent="0.2">
      <c r="B967" s="14"/>
    </row>
    <row r="968" spans="2:2" ht="12.75" x14ac:dyDescent="0.2">
      <c r="B968" s="14"/>
    </row>
    <row r="969" spans="2:2" ht="12.75" x14ac:dyDescent="0.2">
      <c r="B969" s="14"/>
    </row>
    <row r="970" spans="2:2" ht="12.75" x14ac:dyDescent="0.2">
      <c r="B970" s="14"/>
    </row>
    <row r="971" spans="2:2" ht="12.75" x14ac:dyDescent="0.2">
      <c r="B971" s="14"/>
    </row>
    <row r="972" spans="2:2" ht="12.75" x14ac:dyDescent="0.2">
      <c r="B972" s="14"/>
    </row>
    <row r="973" spans="2:2" ht="12.75" x14ac:dyDescent="0.2">
      <c r="B973" s="14"/>
    </row>
    <row r="974" spans="2:2" ht="12.75" x14ac:dyDescent="0.2">
      <c r="B974" s="14"/>
    </row>
    <row r="975" spans="2:2" ht="12.75" x14ac:dyDescent="0.2">
      <c r="B975" s="14"/>
    </row>
    <row r="976" spans="2:2" ht="12.75" x14ac:dyDescent="0.2">
      <c r="B976" s="14"/>
    </row>
    <row r="977" spans="2:2" ht="12.75" x14ac:dyDescent="0.2">
      <c r="B977" s="14"/>
    </row>
    <row r="978" spans="2:2" ht="12.75" x14ac:dyDescent="0.2">
      <c r="B978" s="14"/>
    </row>
    <row r="979" spans="2:2" ht="12.75" x14ac:dyDescent="0.2">
      <c r="B979" s="14"/>
    </row>
    <row r="980" spans="2:2" ht="12.75" x14ac:dyDescent="0.2">
      <c r="B980" s="14"/>
    </row>
    <row r="981" spans="2:2" ht="12.75" x14ac:dyDescent="0.2">
      <c r="B981" s="14"/>
    </row>
    <row r="982" spans="2:2" ht="12.75" x14ac:dyDescent="0.2">
      <c r="B982" s="14"/>
    </row>
    <row r="983" spans="2:2" ht="12.75" x14ac:dyDescent="0.2">
      <c r="B983" s="14"/>
    </row>
    <row r="984" spans="2:2" ht="12.75" x14ac:dyDescent="0.2">
      <c r="B984" s="14"/>
    </row>
    <row r="985" spans="2:2" ht="12.75" x14ac:dyDescent="0.2">
      <c r="B985" s="14"/>
    </row>
    <row r="986" spans="2:2" ht="12.75" x14ac:dyDescent="0.2">
      <c r="B986" s="14"/>
    </row>
    <row r="987" spans="2:2" ht="12.75" x14ac:dyDescent="0.2">
      <c r="B987" s="14"/>
    </row>
    <row r="988" spans="2:2" ht="12.75" x14ac:dyDescent="0.2">
      <c r="B988" s="14"/>
    </row>
    <row r="989" spans="2:2" ht="12.75" x14ac:dyDescent="0.2">
      <c r="B989" s="14"/>
    </row>
    <row r="990" spans="2:2" ht="12.75" x14ac:dyDescent="0.2">
      <c r="B990" s="14"/>
    </row>
    <row r="991" spans="2:2" ht="12.75" x14ac:dyDescent="0.2">
      <c r="B991" s="14"/>
    </row>
    <row r="992" spans="2:2" ht="12.75" x14ac:dyDescent="0.2">
      <c r="B992" s="14"/>
    </row>
    <row r="993" spans="2:2" ht="12.75" x14ac:dyDescent="0.2">
      <c r="B993" s="14"/>
    </row>
    <row r="994" spans="2:2" ht="12.75" x14ac:dyDescent="0.2">
      <c r="B994" s="14"/>
    </row>
    <row r="995" spans="2:2" ht="12.75" x14ac:dyDescent="0.2">
      <c r="B995" s="14"/>
    </row>
    <row r="996" spans="2:2" ht="12.75" x14ac:dyDescent="0.2">
      <c r="B996" s="14"/>
    </row>
    <row r="997" spans="2:2" ht="12.75" x14ac:dyDescent="0.2">
      <c r="B997" s="14"/>
    </row>
    <row r="998" spans="2:2" ht="12.75" x14ac:dyDescent="0.2">
      <c r="B998" s="14"/>
    </row>
    <row r="999" spans="2:2" ht="12.75" x14ac:dyDescent="0.2">
      <c r="B999" s="14"/>
    </row>
    <row r="1000" spans="2:2" ht="12.75" x14ac:dyDescent="0.2">
      <c r="B1000" s="14"/>
    </row>
    <row r="1001" spans="2:2" ht="12.75" x14ac:dyDescent="0.2">
      <c r="B1001" s="14"/>
    </row>
    <row r="1002" spans="2:2" ht="12.75" x14ac:dyDescent="0.2">
      <c r="B1002" s="14"/>
    </row>
    <row r="1003" spans="2:2" ht="12.75" x14ac:dyDescent="0.2">
      <c r="B1003" s="14"/>
    </row>
    <row r="1004" spans="2:2" ht="12.75" x14ac:dyDescent="0.2">
      <c r="B1004" s="14"/>
    </row>
    <row r="1005" spans="2:2" ht="12.75" x14ac:dyDescent="0.2">
      <c r="B1005" s="14"/>
    </row>
    <row r="1006" spans="2:2" ht="12.75" x14ac:dyDescent="0.2">
      <c r="B1006" s="14"/>
    </row>
    <row r="1007" spans="2:2" ht="12.75" x14ac:dyDescent="0.2">
      <c r="B1007" s="14"/>
    </row>
    <row r="1008" spans="2:2" ht="12.75" x14ac:dyDescent="0.2">
      <c r="B1008" s="14"/>
    </row>
    <row r="1009" spans="2:2" ht="12.75" x14ac:dyDescent="0.2">
      <c r="B1009" s="14"/>
    </row>
    <row r="1010" spans="2:2" ht="12.75" x14ac:dyDescent="0.2">
      <c r="B1010" s="14"/>
    </row>
    <row r="1011" spans="2:2" ht="12.75" x14ac:dyDescent="0.2">
      <c r="B1011" s="14"/>
    </row>
    <row r="1012" spans="2:2" ht="12.75" x14ac:dyDescent="0.2">
      <c r="B1012" s="14"/>
    </row>
    <row r="1013" spans="2:2" ht="12.75" x14ac:dyDescent="0.2">
      <c r="B1013" s="14"/>
    </row>
    <row r="1014" spans="2:2" ht="12.75" x14ac:dyDescent="0.2">
      <c r="B1014" s="14"/>
    </row>
    <row r="1015" spans="2:2" ht="12.75" x14ac:dyDescent="0.2">
      <c r="B1015" s="14"/>
    </row>
    <row r="1016" spans="2:2" ht="12.75" x14ac:dyDescent="0.2">
      <c r="B1016" s="14"/>
    </row>
    <row r="1017" spans="2:2" ht="12.75" x14ac:dyDescent="0.2">
      <c r="B1017" s="14"/>
    </row>
    <row r="1018" spans="2:2" ht="12.75" x14ac:dyDescent="0.2">
      <c r="B1018" s="14"/>
    </row>
    <row r="1019" spans="2:2" ht="12.75" x14ac:dyDescent="0.2">
      <c r="B1019" s="14"/>
    </row>
    <row r="1020" spans="2:2" ht="12.75" x14ac:dyDescent="0.2">
      <c r="B1020" s="14"/>
    </row>
    <row r="1021" spans="2:2" ht="12.75" x14ac:dyDescent="0.2">
      <c r="B1021" s="14"/>
    </row>
    <row r="1022" spans="2:2" ht="12.75" x14ac:dyDescent="0.2">
      <c r="B1022" s="14"/>
    </row>
    <row r="1023" spans="2:2" ht="12.75" x14ac:dyDescent="0.2">
      <c r="B1023" s="14"/>
    </row>
    <row r="1024" spans="2:2" ht="12.75" x14ac:dyDescent="0.2">
      <c r="B1024" s="14"/>
    </row>
    <row r="1025" spans="2:2" ht="12.75" x14ac:dyDescent="0.2">
      <c r="B1025" s="14"/>
    </row>
    <row r="1026" spans="2:2" ht="12.75" x14ac:dyDescent="0.2">
      <c r="B1026" s="14"/>
    </row>
    <row r="1027" spans="2:2" ht="12.75" x14ac:dyDescent="0.2">
      <c r="B1027" s="14"/>
    </row>
    <row r="1028" spans="2:2" ht="12.75" x14ac:dyDescent="0.2">
      <c r="B1028" s="14"/>
    </row>
    <row r="1029" spans="2:2" ht="12.75" x14ac:dyDescent="0.2">
      <c r="B1029" s="14"/>
    </row>
    <row r="1030" spans="2:2" ht="12.75" x14ac:dyDescent="0.2">
      <c r="B1030" s="14"/>
    </row>
    <row r="1031" spans="2:2" ht="12.75" x14ac:dyDescent="0.2">
      <c r="B1031" s="14"/>
    </row>
    <row r="1032" spans="2:2" ht="12.75" x14ac:dyDescent="0.2">
      <c r="B1032" s="14"/>
    </row>
    <row r="1033" spans="2:2" ht="12.75" x14ac:dyDescent="0.2">
      <c r="B1033" s="14"/>
    </row>
    <row r="1034" spans="2:2" ht="12.75" x14ac:dyDescent="0.2">
      <c r="B1034" s="14"/>
    </row>
    <row r="1035" spans="2:2" ht="12.75" x14ac:dyDescent="0.2">
      <c r="B1035" s="14"/>
    </row>
    <row r="1036" spans="2:2" ht="12.75" x14ac:dyDescent="0.2">
      <c r="B1036" s="14"/>
    </row>
    <row r="1037" spans="2:2" ht="12.75" x14ac:dyDescent="0.2">
      <c r="B1037" s="14"/>
    </row>
    <row r="1038" spans="2:2" ht="12.75" x14ac:dyDescent="0.2">
      <c r="B1038" s="14"/>
    </row>
    <row r="1039" spans="2:2" ht="12.75" x14ac:dyDescent="0.2">
      <c r="B1039" s="14"/>
    </row>
    <row r="1040" spans="2:2" ht="12.75" x14ac:dyDescent="0.2">
      <c r="B1040" s="14"/>
    </row>
    <row r="1041" spans="2:2" ht="12.75" x14ac:dyDescent="0.2">
      <c r="B1041" s="14"/>
    </row>
    <row r="1042" spans="2:2" ht="12.75" x14ac:dyDescent="0.2">
      <c r="B1042" s="14"/>
    </row>
    <row r="1043" spans="2:2" ht="12.75" x14ac:dyDescent="0.2">
      <c r="B1043" s="14"/>
    </row>
    <row r="1044" spans="2:2" ht="12.75" x14ac:dyDescent="0.2">
      <c r="B1044" s="14"/>
    </row>
    <row r="1045" spans="2:2" ht="12.75" x14ac:dyDescent="0.2">
      <c r="B1045" s="14"/>
    </row>
    <row r="1046" spans="2:2" ht="12.75" x14ac:dyDescent="0.2">
      <c r="B1046" s="14"/>
    </row>
    <row r="1047" spans="2:2" ht="12.75" x14ac:dyDescent="0.2">
      <c r="B1047" s="14"/>
    </row>
    <row r="1048" spans="2:2" ht="12.75" x14ac:dyDescent="0.2">
      <c r="B1048" s="14"/>
    </row>
    <row r="1049" spans="2:2" ht="12.75" x14ac:dyDescent="0.2">
      <c r="B1049" s="14"/>
    </row>
    <row r="1050" spans="2:2" ht="12.75" x14ac:dyDescent="0.2">
      <c r="B1050" s="14"/>
    </row>
    <row r="1051" spans="2:2" ht="12.75" x14ac:dyDescent="0.2">
      <c r="B1051" s="14"/>
    </row>
    <row r="1052" spans="2:2" ht="12.75" x14ac:dyDescent="0.2">
      <c r="B1052" s="14"/>
    </row>
    <row r="1053" spans="2:2" ht="12.75" x14ac:dyDescent="0.2">
      <c r="B1053" s="14"/>
    </row>
    <row r="1054" spans="2:2" ht="12.75" x14ac:dyDescent="0.2">
      <c r="B1054" s="14"/>
    </row>
    <row r="1055" spans="2:2" ht="12.75" x14ac:dyDescent="0.2">
      <c r="B1055" s="14"/>
    </row>
    <row r="1056" spans="2:2" ht="12.75" x14ac:dyDescent="0.2">
      <c r="B1056" s="14"/>
    </row>
    <row r="1057" spans="2:2" ht="12.75" x14ac:dyDescent="0.2">
      <c r="B1057" s="14"/>
    </row>
    <row r="1058" spans="2:2" ht="12.75" x14ac:dyDescent="0.2">
      <c r="B1058" s="14"/>
    </row>
    <row r="1059" spans="2:2" ht="12.75" x14ac:dyDescent="0.2">
      <c r="B1059" s="14"/>
    </row>
    <row r="1060" spans="2:2" ht="12.75" x14ac:dyDescent="0.2">
      <c r="B1060" s="14"/>
    </row>
    <row r="1061" spans="2:2" ht="12.75" x14ac:dyDescent="0.2">
      <c r="B1061" s="14"/>
    </row>
    <row r="1062" spans="2:2" ht="12.75" x14ac:dyDescent="0.2">
      <c r="B1062" s="14"/>
    </row>
    <row r="1063" spans="2:2" ht="12.75" x14ac:dyDescent="0.2">
      <c r="B1063" s="14"/>
    </row>
    <row r="1064" spans="2:2" ht="12.75" x14ac:dyDescent="0.2">
      <c r="B1064" s="14"/>
    </row>
    <row r="1065" spans="2:2" ht="12.75" x14ac:dyDescent="0.2">
      <c r="B1065" s="14"/>
    </row>
    <row r="1066" spans="2:2" ht="12.75" x14ac:dyDescent="0.2">
      <c r="B1066" s="14"/>
    </row>
    <row r="1067" spans="2:2" ht="12.75" x14ac:dyDescent="0.2">
      <c r="B1067" s="14"/>
    </row>
  </sheetData>
  <sortState xmlns:xlrd2="http://schemas.microsoft.com/office/spreadsheetml/2017/richdata2" ref="A6:Q81">
    <sortCondition ref="A7:A81"/>
  </sortState>
  <mergeCells count="1">
    <mergeCell ref="A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Portugues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Leo</dc:creator>
  <cp:lastModifiedBy>Eric Miguez</cp:lastModifiedBy>
  <dcterms:created xsi:type="dcterms:W3CDTF">2021-05-02T23:38:20Z</dcterms:created>
  <dcterms:modified xsi:type="dcterms:W3CDTF">2021-10-15T21:13:36Z</dcterms:modified>
</cp:coreProperties>
</file>